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omments/comment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0" yWindow="0" windowWidth="28800" windowHeight="18000" tabRatio="591" firstSheet="0" activeTab="0" autoFilterDateGrouping="1"/>
  </bookViews>
  <sheets>
    <sheet xmlns:r="http://schemas.openxmlformats.org/officeDocument/2006/relationships" name="Flujo de efectivo" sheetId="1" state="visible" r:id="rId1"/>
  </sheets>
  <definedNames/>
  <calcPr calcId="191029" fullCalcOnLoad="1"/>
</workbook>
</file>

<file path=xl/styles.xml><?xml version="1.0" encoding="utf-8"?>
<styleSheet xmlns="http://schemas.openxmlformats.org/spreadsheetml/2006/main">
  <numFmts count="5">
    <numFmt numFmtId="164" formatCode="dd/mm/yyyy"/>
    <numFmt numFmtId="165" formatCode="[$$-80A]#,##0.00"/>
    <numFmt numFmtId="166" formatCode="&quot;$&quot;#,##0.00;[Red]\-&quot;$&quot;#,##0.00"/>
    <numFmt numFmtId="167" formatCode="&quot;$&quot;#,##0.00"/>
    <numFmt numFmtId="168" formatCode="_-* #,##0.00\ &quot;€&quot;_-;\-* #,##0.00\ &quot;€&quot;_-;_-* &quot;-&quot;??\ &quot;€&quot;_-;_-@_-"/>
  </numFmts>
  <fonts count="33">
    <font>
      <name val="Trebuchet MS"/>
      <family val="2"/>
      <color theme="1"/>
      <sz val="11"/>
      <scheme val="minor"/>
    </font>
    <font>
      <name val="Aptos"/>
      <family val="2"/>
      <color theme="1"/>
      <sz val="11"/>
    </font>
    <font>
      <name val="Aptos"/>
      <family val="2"/>
      <color theme="1" tint="0.0499893185216834"/>
      <sz val="11"/>
    </font>
    <font>
      <name val="Trebuchet MS"/>
      <family val="1"/>
      <b val="1"/>
      <color theme="0"/>
      <sz val="11"/>
      <scheme val="major"/>
    </font>
    <font>
      <name val="Trebuchet MS"/>
      <family val="2"/>
      <sz val="11"/>
      <scheme val="minor"/>
    </font>
    <font>
      <name val="Trebuchet MS"/>
      <family val="2"/>
      <b val="1"/>
      <color theme="1" tint="0.0499893185216834"/>
      <sz val="14"/>
      <scheme val="minor"/>
    </font>
    <font>
      <name val="Trebuchet MS"/>
      <family val="1"/>
      <color theme="0"/>
      <sz val="11"/>
      <scheme val="minor"/>
    </font>
    <font>
      <name val="Trebuchet MS"/>
      <family val="1"/>
      <color theme="1"/>
      <sz val="11"/>
      <scheme val="minor"/>
    </font>
    <font>
      <name val="Trebuchet MS"/>
      <family val="2"/>
      <color theme="1"/>
      <sz val="11"/>
      <scheme val="minor"/>
    </font>
    <font>
      <name val="Trebuchet MS"/>
      <family val="2"/>
      <color theme="1"/>
      <sz val="12"/>
      <scheme val="minor"/>
    </font>
    <font>
      <name val="Montserrat"/>
      <b val="1"/>
      <color theme="1"/>
      <sz val="26"/>
    </font>
    <font>
      <name val="Montserrat"/>
      <color theme="1"/>
      <sz val="48"/>
    </font>
    <font>
      <name val="Trebuchet MS"/>
      <family val="1"/>
      <color theme="1"/>
      <sz val="28"/>
      <scheme val="minor"/>
    </font>
    <font>
      <name val="Trebuchet MS"/>
      <family val="1"/>
      <color theme="1"/>
      <sz val="48"/>
      <scheme val="minor"/>
    </font>
    <font>
      <name val="Montserrat"/>
      <color theme="1"/>
      <sz val="14"/>
    </font>
    <font>
      <name val="Montserrat"/>
      <b val="1"/>
      <color theme="1"/>
      <sz val="22"/>
    </font>
    <font>
      <name val="Montserrat"/>
      <sz val="14"/>
    </font>
    <font>
      <name val="Montserrat"/>
      <b val="1"/>
      <sz val="16"/>
    </font>
    <font>
      <name val="Montserrat"/>
      <sz val="16"/>
    </font>
    <font>
      <name val="Montserrat"/>
      <color theme="1"/>
      <sz val="18"/>
    </font>
    <font>
      <name val="Montserrat"/>
      <b val="1"/>
      <color theme="1"/>
      <sz val="14"/>
    </font>
    <font>
      <name val="Montserrat"/>
      <b val="1"/>
      <color rgb="FFFFFFFF"/>
      <sz val="14"/>
    </font>
    <font>
      <name val="Trebuchet MS"/>
      <family val="1"/>
      <color theme="1"/>
      <sz val="14"/>
      <scheme val="minor"/>
    </font>
    <font>
      <name val="Trebuchet MS"/>
      <family val="1"/>
      <color theme="1"/>
      <sz val="18"/>
      <scheme val="minor"/>
    </font>
    <font>
      <name val="Trebuchet MS"/>
      <family val="2"/>
      <color theme="1"/>
      <sz val="14"/>
      <scheme val="minor"/>
    </font>
    <font>
      <name val="Montserrat"/>
      <b val="1"/>
      <i val="1"/>
      <color theme="1"/>
      <sz val="14"/>
    </font>
    <font>
      <name val="Montserrat"/>
      <i val="1"/>
      <color theme="1"/>
      <sz val="14"/>
    </font>
    <font>
      <name val="Montserrat"/>
      <b val="1"/>
      <color theme="0"/>
      <sz val="14"/>
    </font>
    <font>
      <name val="Montserrat"/>
      <b val="1"/>
      <color rgb="FF000000"/>
      <sz val="14"/>
    </font>
    <font>
      <name val="Montserrat"/>
      <b val="1"/>
      <color theme="2"/>
      <sz val="14"/>
    </font>
    <font>
      <name val="Montserrat"/>
      <b val="1"/>
      <sz val="14"/>
    </font>
    <font>
      <name val="Montserrat"/>
      <family val="2"/>
      <b val="1"/>
      <sz val="18"/>
    </font>
    <font>
      <name val="Montserrat"/>
      <family val="2"/>
      <sz val="18"/>
    </font>
  </fonts>
  <fills count="9">
    <fill>
      <patternFill/>
    </fill>
    <fill>
      <patternFill patternType="gray125"/>
    </fill>
    <fill>
      <patternFill patternType="solid">
        <fgColor theme="8" tint="-0.249946592608417"/>
        <bgColor indexed="64"/>
      </patternFill>
    </fill>
    <fill>
      <patternFill patternType="solid">
        <fgColor theme="3" tint="-0.249946592608417"/>
        <bgColor indexed="64"/>
      </patternFill>
    </fill>
    <fill>
      <patternFill patternType="solid">
        <fgColor theme="0"/>
        <bgColor indexed="64"/>
      </patternFill>
    </fill>
    <fill>
      <patternFill patternType="solid">
        <fgColor rgb="FF00B050"/>
        <bgColor indexed="64"/>
      </patternFill>
    </fill>
    <fill>
      <patternFill patternType="solid">
        <fgColor rgb="FFBDD7EE"/>
        <bgColor rgb="FFBDD7EE"/>
      </patternFill>
    </fill>
    <fill>
      <patternFill patternType="solid">
        <fgColor rgb="FFF5E6B3"/>
        <bgColor rgb="FFF5E6B3"/>
      </patternFill>
    </fill>
    <fill>
      <patternFill patternType="solid">
        <fgColor rgb="FF15803D"/>
        <bgColor rgb="FF15803D"/>
      </patternFill>
    </fill>
  </fills>
  <borders count="12">
    <border>
      <left/>
      <right/>
      <top/>
      <bottom/>
      <diagonal/>
    </border>
    <border>
      <left/>
      <right/>
      <top style="medium">
        <color theme="0"/>
      </top>
      <bottom style="medium">
        <color theme="0"/>
      </bottom>
      <diagonal/>
    </border>
    <border>
      <left/>
      <right/>
      <top style="medium">
        <color theme="0"/>
      </top>
      <bottom/>
      <diagonal/>
    </border>
    <border>
      <left/>
      <right/>
      <top style="medium">
        <color theme="3" tint="0.3999450666829432"/>
      </top>
      <bottom style="medium">
        <color theme="3" tint="0.3999450666829432"/>
      </bottom>
      <diagonal/>
    </border>
    <border>
      <left/>
      <right/>
      <top style="thin">
        <color theme="6" tint="-0.249946592608417"/>
      </top>
      <bottom/>
      <diagonal/>
    </border>
    <border>
      <left/>
      <right style="thick">
        <color theme="6" tint="-0.249946592608417"/>
      </right>
      <top/>
      <bottom style="thin">
        <color theme="6" tint="-0.249946592608417"/>
      </bottom>
      <diagonal/>
    </border>
    <border>
      <left style="thick">
        <color theme="6" tint="-0.249946592608417"/>
      </left>
      <right style="thick">
        <color theme="6" tint="-0.249946592608417"/>
      </right>
      <top/>
      <bottom style="thin">
        <color theme="6" tint="-0.249946592608417"/>
      </bottom>
      <diagonal/>
    </border>
    <border>
      <left style="thick">
        <color theme="6" tint="-0.249946592608417"/>
      </left>
      <right/>
      <top/>
      <bottom style="thin">
        <color theme="6" tint="-0.249946592608417"/>
      </bottom>
      <diagonal/>
    </border>
    <border>
      <left/>
      <right style="thick">
        <color theme="6" tint="-0.249946592608417"/>
      </right>
      <top style="thin">
        <color theme="6" tint="-0.249946592608417"/>
      </top>
      <bottom/>
      <diagonal/>
    </border>
    <border>
      <left style="thick">
        <color theme="6" tint="-0.249946592608417"/>
      </left>
      <right style="thick">
        <color theme="6" tint="-0.249946592608417"/>
      </right>
      <top style="thin">
        <color theme="6" tint="-0.249946592608417"/>
      </top>
      <bottom/>
      <diagonal/>
    </border>
    <border>
      <left/>
      <right/>
      <top/>
      <bottom style="thin">
        <color theme="6" tint="-0.249946592608417"/>
      </bottom>
      <diagonal/>
    </border>
    <border>
      <left/>
      <right/>
      <top style="thin">
        <color theme="6" tint="-0.249946592608417"/>
      </top>
      <bottom style="thin">
        <color theme="6" tint="-0.249946592608417"/>
      </bottom>
      <diagonal/>
    </border>
  </borders>
  <cellStyleXfs count="14">
    <xf numFmtId="0" fontId="8" fillId="0" borderId="0"/>
    <xf numFmtId="168" fontId="8" fillId="0" borderId="0"/>
    <xf numFmtId="0" fontId="1" fillId="0" borderId="0"/>
    <xf numFmtId="0" fontId="2" fillId="0" borderId="0" applyAlignment="1">
      <alignment horizontal="left" vertical="center" wrapText="1" indent="1"/>
    </xf>
    <xf numFmtId="0" fontId="3" fillId="2" borderId="1" applyAlignment="1">
      <alignment horizontal="center" vertical="center"/>
    </xf>
    <xf numFmtId="0" fontId="4" fillId="0" borderId="3"/>
    <xf numFmtId="0" fontId="3" fillId="2" borderId="0" applyAlignment="1">
      <alignment horizontal="left" vertical="center" indent="1"/>
    </xf>
    <xf numFmtId="9" fontId="5" fillId="0" borderId="0" applyAlignment="1">
      <alignment horizontal="center" vertical="center"/>
    </xf>
    <xf numFmtId="0" fontId="6" fillId="0" borderId="0" applyAlignment="1">
      <alignment horizontal="left" vertical="center" wrapText="1" indent="1"/>
    </xf>
    <xf numFmtId="0" fontId="9" fillId="0" borderId="0" applyAlignment="1">
      <alignment horizontal="center" vertical="center"/>
    </xf>
    <xf numFmtId="0" fontId="3" fillId="3" borderId="2" applyAlignment="1">
      <alignment horizontal="center" vertical="center"/>
    </xf>
    <xf numFmtId="9" fontId="8" fillId="0" borderId="0"/>
    <xf numFmtId="0" fontId="10" fillId="0" borderId="0" applyAlignment="1">
      <alignment horizontal="center" vertical="center" wrapText="1"/>
    </xf>
    <xf numFmtId="44" fontId="8" fillId="0" borderId="0"/>
  </cellStyleXfs>
  <cellXfs count="87">
    <xf numFmtId="0" fontId="0" fillId="0" borderId="0" pivotButton="0" quotePrefix="0" xfId="0"/>
    <xf numFmtId="0" fontId="7" fillId="0" borderId="0" applyAlignment="1" pivotButton="0" quotePrefix="0" xfId="3">
      <alignment horizontal="left" vertical="center" wrapText="1" indent="1"/>
    </xf>
    <xf numFmtId="0" fontId="12" fillId="0" borderId="0" applyAlignment="1" pivotButton="0" quotePrefix="0" xfId="3">
      <alignment horizontal="left" vertical="center" wrapText="1" indent="1"/>
    </xf>
    <xf numFmtId="0" fontId="11" fillId="0" borderId="0" applyAlignment="1" pivotButton="0" quotePrefix="0" xfId="3">
      <alignment horizontal="left" vertical="center" wrapText="1" indent="1"/>
    </xf>
    <xf numFmtId="0" fontId="13" fillId="0" borderId="0" applyAlignment="1" pivotButton="0" quotePrefix="0" xfId="3">
      <alignment horizontal="left" vertical="center" wrapText="1" indent="1"/>
    </xf>
    <xf numFmtId="0" fontId="17" fillId="0" borderId="0" applyAlignment="1" pivotButton="0" quotePrefix="0" xfId="0">
      <alignment horizontal="right" vertical="center"/>
    </xf>
    <xf numFmtId="164" fontId="18" fillId="6" borderId="0" applyProtection="1" pivotButton="0" quotePrefix="0" xfId="0">
      <protection locked="0" hidden="0"/>
    </xf>
    <xf numFmtId="0" fontId="16" fillId="0" borderId="0" applyAlignment="1" pivotButton="0" quotePrefix="0" xfId="0">
      <alignment horizontal="left" vertical="top" wrapText="1"/>
    </xf>
    <xf numFmtId="0" fontId="14" fillId="0" borderId="0" applyAlignment="1" pivotButton="0" quotePrefix="0" xfId="3">
      <alignment horizontal="left" vertical="center" wrapText="1" indent="1"/>
    </xf>
    <xf numFmtId="0" fontId="14" fillId="0" borderId="0" applyAlignment="1" pivotButton="0" quotePrefix="0" xfId="3">
      <alignment horizontal="left" vertical="center" indent="19"/>
    </xf>
    <xf numFmtId="0" fontId="20" fillId="0" borderId="0" applyAlignment="1" pivotButton="0" quotePrefix="0" xfId="10">
      <alignment vertical="center"/>
    </xf>
    <xf numFmtId="0" fontId="19" fillId="0" borderId="0" applyAlignment="1" pivotButton="0" quotePrefix="0" xfId="3">
      <alignment horizontal="left" vertical="center" wrapText="1" indent="1"/>
    </xf>
    <xf numFmtId="0" fontId="22" fillId="0" borderId="0" applyAlignment="1" pivotButton="0" quotePrefix="0" xfId="3">
      <alignment horizontal="left" vertical="center" wrapText="1" indent="1"/>
    </xf>
    <xf numFmtId="0" fontId="23" fillId="0" borderId="0" applyAlignment="1" pivotButton="0" quotePrefix="0" xfId="3">
      <alignment horizontal="left" vertical="center" wrapText="1" indent="1"/>
    </xf>
    <xf numFmtId="0" fontId="14" fillId="4" borderId="0" applyAlignment="1" pivotButton="0" quotePrefix="0" xfId="3">
      <alignment horizontal="left" vertical="center" wrapText="1" indent="1"/>
    </xf>
    <xf numFmtId="0" fontId="24" fillId="0" borderId="0" pivotButton="0" quotePrefix="0" xfId="0"/>
    <xf numFmtId="165" fontId="22" fillId="0" borderId="0" applyAlignment="1" pivotButton="0" quotePrefix="0" xfId="3">
      <alignment horizontal="left" vertical="center" wrapText="1" indent="1"/>
    </xf>
    <xf numFmtId="0" fontId="25" fillId="0" borderId="0" applyAlignment="1" pivotButton="0" quotePrefix="0" xfId="3">
      <alignment horizontal="center" vertical="center" wrapText="1"/>
    </xf>
    <xf numFmtId="0" fontId="20" fillId="0" borderId="0" applyAlignment="1" pivotButton="0" quotePrefix="0" xfId="3">
      <alignment horizontal="left" vertical="center" wrapText="1" indent="1"/>
    </xf>
    <xf numFmtId="164" fontId="14" fillId="0" borderId="0" applyAlignment="1" applyProtection="1" pivotButton="0" quotePrefix="0" xfId="0">
      <alignment horizontal="left" vertical="center"/>
      <protection locked="0" hidden="0"/>
    </xf>
    <xf numFmtId="0" fontId="26" fillId="0" borderId="0" applyAlignment="1" pivotButton="0" quotePrefix="0" xfId="3">
      <alignment horizontal="center" vertical="center" wrapText="1" indent="1"/>
    </xf>
    <xf numFmtId="0" fontId="14" fillId="0" borderId="0" applyAlignment="1" pivotButton="0" quotePrefix="0" xfId="9">
      <alignment horizontal="left" vertical="center" indent="1"/>
    </xf>
    <xf numFmtId="0" fontId="14" fillId="0" borderId="0" applyAlignment="1" pivotButton="0" quotePrefix="0" xfId="9">
      <alignment horizontal="center" vertical="center"/>
    </xf>
    <xf numFmtId="0" fontId="27" fillId="0" borderId="10" applyAlignment="1" pivotButton="0" quotePrefix="0" xfId="4">
      <alignment horizontal="left" vertical="center" indent="1"/>
    </xf>
    <xf numFmtId="0" fontId="20" fillId="0" borderId="10" applyAlignment="1" pivotButton="0" quotePrefix="0" xfId="4">
      <alignment horizontal="right" vertical="center" indent="1"/>
    </xf>
    <xf numFmtId="166" fontId="14" fillId="0" borderId="11" applyAlignment="1" pivotButton="0" quotePrefix="0" xfId="3">
      <alignment horizontal="left" vertical="center" indent="1"/>
    </xf>
    <xf numFmtId="166" fontId="14" fillId="0" borderId="11" applyAlignment="1" pivotButton="0" quotePrefix="0" xfId="1">
      <alignment horizontal="right" vertical="center" indent="1"/>
    </xf>
    <xf numFmtId="166" fontId="14" fillId="0" borderId="11" applyAlignment="1" pivotButton="0" quotePrefix="0" xfId="5">
      <alignment horizontal="left" vertical="center" indent="1"/>
    </xf>
    <xf numFmtId="166" fontId="14" fillId="0" borderId="11" applyAlignment="1" pivotButton="0" quotePrefix="0" xfId="3">
      <alignment horizontal="left" vertical="center" wrapText="1" indent="1"/>
    </xf>
    <xf numFmtId="166" fontId="14" fillId="0" borderId="11" applyAlignment="1" pivotButton="0" quotePrefix="0" xfId="3">
      <alignment horizontal="right" vertical="center" wrapText="1" indent="1"/>
    </xf>
    <xf numFmtId="166" fontId="27" fillId="0" borderId="11" applyAlignment="1" pivotButton="0" quotePrefix="0" xfId="4">
      <alignment horizontal="left" vertical="center" indent="1"/>
    </xf>
    <xf numFmtId="167" fontId="27" fillId="0" borderId="11" applyAlignment="1" pivotButton="0" quotePrefix="0" xfId="1">
      <alignment horizontal="right" vertical="center" indent="1"/>
    </xf>
    <xf numFmtId="9" fontId="20" fillId="0" borderId="4" applyAlignment="1" pivotButton="0" quotePrefix="0" xfId="11">
      <alignment horizontal="center" vertical="center" wrapText="1"/>
    </xf>
    <xf numFmtId="9" fontId="20" fillId="0" borderId="4" applyAlignment="1" pivotButton="0" quotePrefix="0" xfId="11">
      <alignment horizontal="right" vertical="center" indent="1"/>
    </xf>
    <xf numFmtId="0" fontId="28" fillId="0" borderId="0" applyAlignment="1" pivotButton="0" quotePrefix="0" xfId="10">
      <alignment horizontal="left"/>
    </xf>
    <xf numFmtId="0" fontId="29" fillId="0" borderId="5" applyAlignment="1" pivotButton="0" quotePrefix="0" xfId="10">
      <alignment horizontal="center"/>
    </xf>
    <xf numFmtId="0" fontId="29" fillId="0" borderId="6" applyAlignment="1" pivotButton="0" quotePrefix="0" xfId="10">
      <alignment horizontal="center" vertical="center"/>
    </xf>
    <xf numFmtId="0" fontId="29" fillId="0" borderId="7" applyAlignment="1" pivotButton="0" quotePrefix="0" xfId="10">
      <alignment horizontal="center" vertical="center"/>
    </xf>
    <xf numFmtId="0" fontId="28" fillId="0" borderId="8" applyAlignment="1" pivotButton="0" quotePrefix="0" xfId="10">
      <alignment horizontal="center" vertical="center"/>
    </xf>
    <xf numFmtId="40" fontId="20" fillId="6" borderId="9" applyAlignment="1" applyProtection="1" pivotButton="0" quotePrefix="0" xfId="10">
      <alignment horizontal="left" vertical="top"/>
      <protection locked="0" hidden="0"/>
    </xf>
    <xf numFmtId="40" fontId="20" fillId="5" borderId="9" applyAlignment="1" pivotButton="0" quotePrefix="0" xfId="10">
      <alignment horizontal="left" vertical="top"/>
    </xf>
    <xf numFmtId="0" fontId="30" fillId="0" borderId="0" applyAlignment="1" pivotButton="0" quotePrefix="0" xfId="0">
      <alignment horizontal="left" vertical="center"/>
    </xf>
    <xf numFmtId="167" fontId="16" fillId="0" borderId="0" applyAlignment="1" pivotButton="0" quotePrefix="0" xfId="0">
      <alignment horizontal="right" vertical="center"/>
    </xf>
    <xf numFmtId="167" fontId="16" fillId="0" borderId="0" applyAlignment="1" pivotButton="0" quotePrefix="0" xfId="3">
      <alignment horizontal="right" vertical="center"/>
    </xf>
    <xf numFmtId="0" fontId="28" fillId="0" borderId="0" applyAlignment="1" pivotButton="0" quotePrefix="0" xfId="10">
      <alignment horizontal="center"/>
    </xf>
    <xf numFmtId="167" fontId="30" fillId="0" borderId="0" applyAlignment="1" pivotButton="0" quotePrefix="0" xfId="0">
      <alignment horizontal="right" vertical="center"/>
    </xf>
    <xf numFmtId="0" fontId="27" fillId="0" borderId="0" applyAlignment="1" pivotButton="0" quotePrefix="0" xfId="3">
      <alignment horizontal="left" vertical="center" indent="1"/>
    </xf>
    <xf numFmtId="0" fontId="27" fillId="0" borderId="0" applyAlignment="1" pivotButton="0" quotePrefix="0" xfId="3">
      <alignment horizontal="left" vertical="center" wrapText="1" indent="1"/>
    </xf>
    <xf numFmtId="10" fontId="16" fillId="0" borderId="0" applyAlignment="1" pivotButton="0" quotePrefix="0" xfId="0">
      <alignment horizontal="right" vertical="center"/>
    </xf>
    <xf numFmtId="0" fontId="14" fillId="6" borderId="0" applyAlignment="1" applyProtection="1" pivotButton="0" quotePrefix="0" xfId="3">
      <alignment horizontal="left" vertical="center" wrapText="1" indent="1"/>
      <protection locked="0" hidden="0"/>
    </xf>
    <xf numFmtId="166" fontId="14" fillId="6" borderId="0" applyAlignment="1" applyProtection="1" pivotButton="0" quotePrefix="0" xfId="1">
      <alignment horizontal="left" vertical="center" indent="1"/>
      <protection locked="0" hidden="0"/>
    </xf>
    <xf numFmtId="166" fontId="14" fillId="5" borderId="0" applyAlignment="1" pivotButton="0" quotePrefix="0" xfId="1">
      <alignment horizontal="left" vertical="center" indent="1"/>
    </xf>
    <xf numFmtId="166" fontId="14" fillId="6" borderId="0" applyAlignment="1" applyProtection="1" pivotButton="0" quotePrefix="0" xfId="3">
      <alignment horizontal="left" vertical="center" wrapText="1" indent="1"/>
      <protection locked="0" hidden="0"/>
    </xf>
    <xf numFmtId="0" fontId="14" fillId="6" borderId="0" applyAlignment="1" applyProtection="1" pivotButton="0" quotePrefix="0" xfId="0">
      <alignment horizontal="left" vertical="center" indent="1"/>
      <protection locked="0" hidden="0"/>
    </xf>
    <xf numFmtId="0" fontId="27" fillId="0" borderId="0" applyAlignment="1" pivotButton="0" quotePrefix="0" xfId="0">
      <alignment horizontal="left" vertical="center" wrapText="1" indent="1"/>
    </xf>
    <xf numFmtId="166" fontId="27" fillId="0" borderId="0" applyAlignment="1" pivotButton="0" quotePrefix="0" xfId="0">
      <alignment horizontal="left" vertical="center" indent="1"/>
    </xf>
    <xf numFmtId="167" fontId="14" fillId="6" borderId="0" applyAlignment="1" applyProtection="1" pivotButton="0" quotePrefix="0" xfId="1">
      <alignment horizontal="left" vertical="center" indent="1"/>
      <protection locked="0" hidden="0"/>
    </xf>
    <xf numFmtId="167" fontId="14" fillId="6" borderId="0" applyAlignment="1" applyProtection="1" pivotButton="0" quotePrefix="0" xfId="3">
      <alignment horizontal="left" vertical="center" wrapText="1" indent="1"/>
      <protection locked="0" hidden="0"/>
    </xf>
    <xf numFmtId="167" fontId="14" fillId="5" borderId="0" applyAlignment="1" pivotButton="0" quotePrefix="0" xfId="1">
      <alignment horizontal="left" vertical="center" indent="1"/>
    </xf>
    <xf numFmtId="165" fontId="14" fillId="5" borderId="0" applyAlignment="1" pivotButton="0" quotePrefix="0" xfId="1">
      <alignment horizontal="left" vertical="center" indent="1"/>
    </xf>
    <xf numFmtId="165" fontId="14" fillId="5" borderId="0" applyAlignment="1" pivotButton="0" quotePrefix="0" xfId="3">
      <alignment horizontal="left" vertical="center" wrapText="1" indent="1"/>
    </xf>
    <xf numFmtId="167" fontId="27" fillId="0" borderId="0" applyAlignment="1" pivotButton="0" quotePrefix="0" xfId="0">
      <alignment horizontal="left" vertical="center" indent="1"/>
    </xf>
    <xf numFmtId="165" fontId="27" fillId="0" borderId="0" applyAlignment="1" pivotButton="0" quotePrefix="0" xfId="0">
      <alignment horizontal="left" vertical="center" indent="1"/>
    </xf>
    <xf numFmtId="0" fontId="29" fillId="0" borderId="0" applyAlignment="1" pivotButton="0" quotePrefix="0" xfId="3">
      <alignment horizontal="center" wrapText="1"/>
    </xf>
    <xf numFmtId="166" fontId="29" fillId="0" borderId="0" applyAlignment="1" pivotButton="0" quotePrefix="0" xfId="3">
      <alignment horizontal="center" wrapText="1"/>
    </xf>
    <xf numFmtId="0" fontId="20" fillId="0" borderId="0" applyAlignment="1" pivotButton="0" quotePrefix="0" xfId="3">
      <alignment horizontal="left" vertical="center" wrapText="1"/>
    </xf>
    <xf numFmtId="40" fontId="14" fillId="5" borderId="0" applyAlignment="1" pivotButton="0" quotePrefix="0" xfId="3">
      <alignment horizontal="left" vertical="center" wrapText="1" indent="1"/>
    </xf>
    <xf numFmtId="0" fontId="20" fillId="4" borderId="0" applyAlignment="1" pivotButton="0" quotePrefix="0" xfId="0">
      <alignment horizontal="left" vertical="center" wrapText="1"/>
    </xf>
    <xf numFmtId="40" fontId="14" fillId="5" borderId="0" applyAlignment="1" pivotButton="0" quotePrefix="0" xfId="0">
      <alignment horizontal="left" vertical="center" wrapText="1" indent="1"/>
    </xf>
    <xf numFmtId="0" fontId="19" fillId="0" borderId="0" applyAlignment="1" pivotButton="0" quotePrefix="0" xfId="3">
      <alignment horizontal="center" vertical="center" wrapText="1"/>
    </xf>
    <xf numFmtId="0" fontId="7" fillId="0" borderId="0" applyAlignment="1" pivotButton="0" quotePrefix="0" xfId="3">
      <alignment horizontal="left" vertical="center" wrapText="1" indent="1"/>
    </xf>
    <xf numFmtId="0" fontId="0" fillId="0" borderId="0" pivotButton="0" quotePrefix="0" xfId="0"/>
    <xf numFmtId="0" fontId="16" fillId="0" borderId="0" applyAlignment="1" pivotButton="0" quotePrefix="0" xfId="0">
      <alignment horizontal="left" vertical="top" wrapText="1"/>
    </xf>
    <xf numFmtId="0" fontId="21" fillId="8" borderId="0" applyAlignment="1" pivotButton="0" quotePrefix="0" xfId="0">
      <alignment horizontal="center" vertical="center"/>
    </xf>
    <xf numFmtId="0" fontId="13" fillId="0" borderId="0" applyAlignment="1" pivotButton="0" quotePrefix="0" xfId="3">
      <alignment horizontal="left" vertical="center" wrapText="1" indent="1"/>
    </xf>
    <xf numFmtId="0" fontId="15" fillId="7" borderId="0" applyAlignment="1" pivotButton="0" quotePrefix="0" xfId="0">
      <alignment horizontal="center" vertical="center" wrapText="1"/>
    </xf>
    <xf numFmtId="164" fontId="18" fillId="6" borderId="0" applyProtection="1" pivotButton="0" quotePrefix="0" xfId="0">
      <protection locked="0" hidden="0"/>
    </xf>
    <xf numFmtId="164" fontId="14" fillId="0" borderId="0" applyAlignment="1" applyProtection="1" pivotButton="0" quotePrefix="0" xfId="0">
      <alignment horizontal="left" vertical="center"/>
      <protection locked="0" hidden="0"/>
    </xf>
    <xf numFmtId="0" fontId="28" fillId="0" borderId="0" applyAlignment="1" pivotButton="0" quotePrefix="0" xfId="3">
      <alignment horizontal="left" vertical="center" indent="1"/>
    </xf>
    <xf numFmtId="0" fontId="28" fillId="0" borderId="0" applyAlignment="1" pivotButton="0" quotePrefix="0" xfId="3">
      <alignment horizontal="left" vertical="center" wrapText="1" indent="1"/>
    </xf>
    <xf numFmtId="0" fontId="28" fillId="0" borderId="0" applyAlignment="1" pivotButton="0" quotePrefix="0" xfId="0">
      <alignment horizontal="left" vertical="center" wrapText="1" indent="1"/>
    </xf>
    <xf numFmtId="166" fontId="28" fillId="0" borderId="0" applyAlignment="1" pivotButton="0" quotePrefix="0" xfId="0">
      <alignment horizontal="left" vertical="center" indent="1"/>
    </xf>
    <xf numFmtId="165" fontId="14" fillId="5" borderId="0" applyAlignment="1" pivotButton="0" quotePrefix="0" xfId="1">
      <alignment horizontal="left" vertical="center" indent="1"/>
    </xf>
    <xf numFmtId="165" fontId="14" fillId="5" borderId="0" applyAlignment="1" pivotButton="0" quotePrefix="0" xfId="3">
      <alignment horizontal="left" vertical="center" wrapText="1" indent="1"/>
    </xf>
    <xf numFmtId="167" fontId="28" fillId="0" borderId="0" applyAlignment="1" pivotButton="0" quotePrefix="0" xfId="0">
      <alignment horizontal="left" vertical="center" indent="1"/>
    </xf>
    <xf numFmtId="165" fontId="28" fillId="0" borderId="0" applyAlignment="1" pivotButton="0" quotePrefix="0" xfId="0">
      <alignment horizontal="left" vertical="center" indent="1"/>
    </xf>
    <xf numFmtId="165" fontId="22" fillId="0" borderId="0" applyAlignment="1" pivotButton="0" quotePrefix="0" xfId="3">
      <alignment horizontal="left" vertical="center" wrapText="1" indent="1"/>
    </xf>
  </cellXfs>
  <cellStyles count="14">
    <cellStyle name="Normal" xfId="0" builtinId="0"/>
    <cellStyle name="Currency" xfId="1" builtinId="4"/>
    <cellStyle name="Normal 2" xfId="2"/>
    <cellStyle name="Normal 3" xfId="3"/>
    <cellStyle name="Encabezado 2 2" xfId="4"/>
    <cellStyle name="Entrada 2" xfId="5"/>
    <cellStyle name="Título 3 2" xfId="6"/>
    <cellStyle name="Porcentaje 2" xfId="7"/>
    <cellStyle name="Año" xfId="8"/>
    <cellStyle name="Heading 2" xfId="9" builtinId="17"/>
    <cellStyle name="Encabezado 1 2" xfId="10"/>
    <cellStyle name="Percent" xfId="11" builtinId="5"/>
    <cellStyle name="Estilo 1" xfId="12"/>
    <cellStyle name="Moneda 2" xfId="13"/>
  </cellStyles>
  <dxfs count="143">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strike val="0"/>
        <outline val="0"/>
        <shadow val="0"/>
        <condense val="0"/>
        <color theme="1"/>
        <extend val="0"/>
        <sz val="30"/>
        <vertAlign val="baseline"/>
      </font>
      <numFmt numFmtId="179" formatCode="#,##0.00;[Red]\-#,##0.00"/>
      <fill>
        <patternFill patternType="solid">
          <fgColor indexed="64"/>
          <bgColor rgb="FF00B050"/>
        </patternFill>
      </fill>
      <alignment horizontal="left" vertical="center" wrapText="1" indent="1"/>
    </dxf>
    <dxf>
      <font>
        <name val="Montserrat"/>
        <strike val="0"/>
        <outline val="0"/>
        <shadow val="0"/>
        <condense val="0"/>
        <color theme="1"/>
        <extend val="0"/>
        <sz val="30"/>
        <vertAlign val="baseline"/>
      </font>
      <numFmt numFmtId="179" formatCode="#,##0.00;[Red]\-#,##0.00"/>
      <fill>
        <patternFill>
          <fgColor indexed="64"/>
          <bgColor rgb="FF00B050"/>
        </patternFill>
      </fill>
    </dxf>
    <dxf>
      <font>
        <name val="Montserrat"/>
        <b val="1"/>
        <strike val="0"/>
        <outline val="0"/>
        <shadow val="0"/>
        <condense val="0"/>
        <color theme="1"/>
        <extend val="0"/>
        <sz val="30"/>
        <vertAlign val="baseline"/>
      </font>
      <fill>
        <patternFill patternType="solid">
          <fgColor indexed="64"/>
          <bgColor theme="0"/>
        </patternFill>
      </fill>
      <alignment horizontal="left" vertical="center" wrapText="1"/>
    </dxf>
    <dxf>
      <font>
        <name val="Montserrat"/>
        <b val="1"/>
        <strike val="0"/>
        <outline val="0"/>
        <shadow val="0"/>
        <condense val="0"/>
        <color theme="1"/>
        <extend val="0"/>
        <sz val="30"/>
        <vertAlign val="baseline"/>
      </font>
      <alignment horizontal="left" vertical="center" wrapText="1"/>
    </dxf>
    <dxf>
      <fill>
        <patternFill patternType="solid">
          <fgColor indexed="64"/>
          <bgColor theme="0"/>
        </patternFill>
      </fill>
    </dxf>
    <dxf>
      <font>
        <name val="Montserrat"/>
        <strike val="0"/>
        <outline val="0"/>
        <shadow val="0"/>
        <condense val="0"/>
        <color theme="1"/>
        <extend val="0"/>
        <sz val="30"/>
        <vertAlign val="baseline"/>
      </font>
      <numFmt numFmtId="166" formatCode="&quot;$&quot;#,##0.00;[Red]\-&quot;$&quot;#,##0.00"/>
    </dxf>
    <dxf>
      <font>
        <name val="Montserrat"/>
        <b val="1"/>
        <strike val="0"/>
        <outline val="0"/>
        <shadow val="0"/>
        <condense val="0"/>
        <color theme="2"/>
        <extend val="0"/>
        <sz val="36"/>
        <vertAlign val="baseline"/>
      </font>
      <numFmt numFmtId="166" formatCode="&quot;$&quot;#,##0.00;[Red]\-&quot;$&quot;#,##0.00"/>
      <alignment horizontal="center" vertical="bottom" wrapText="1"/>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00B05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theme="1"/>
        <extend val="0"/>
        <sz val="36"/>
        <vertAlign val="baseline"/>
      </font>
      <numFmt numFmtId="179" formatCode="#,##0.00;[Red]\-#,##0.00"/>
      <fill>
        <patternFill patternType="solid">
          <fgColor indexed="64"/>
          <bgColor rgb="FFFF0000"/>
        </patternFill>
      </fill>
      <alignment horizontal="left" vertical="top"/>
      <border outline="0">
        <left style="thick">
          <color theme="6" tint="-0.249946592608417"/>
        </left>
        <right style="thick">
          <color theme="6" tint="-0.249946592608417"/>
        </right>
        <top style="thin">
          <color theme="6" tint="-0.249946592608417"/>
        </top>
        <bottom style="thin">
          <color theme="6" tint="-0.249946592608417"/>
        </bottom>
      </border>
    </dxf>
    <dxf>
      <font>
        <name val="Montserrat"/>
        <b val="1"/>
        <strike val="0"/>
        <outline val="0"/>
        <shadow val="0"/>
        <condense val="0"/>
        <color rgb="FF000000"/>
        <extend val="0"/>
        <sz val="36"/>
        <vertAlign val="baseline"/>
      </font>
      <fill>
        <patternFill>
          <fgColor indexed="64"/>
          <bgColor indexed="65"/>
        </patternFill>
      </fill>
      <alignment horizontal="center" vertical="center"/>
      <border outline="0">
        <left/>
        <right style="thick">
          <color theme="6" tint="-0.249946592608417"/>
        </right>
        <top style="thin">
          <color theme="6" tint="-0.249946592608417"/>
        </top>
        <bottom style="thin">
          <color theme="6" tint="-0.249946592608417"/>
        </bottom>
      </border>
    </dxf>
    <dxf>
      <border>
        <top style="thin">
          <color theme="6" tint="-0.249946592608417"/>
        </top>
      </border>
    </dxf>
    <dxf>
      <border>
        <left style="thick">
          <color theme="6" tint="-0.249946592608417"/>
        </left>
        <right style="thick">
          <color theme="6" tint="-0.249946592608417"/>
        </right>
        <top style="thin">
          <color theme="6" tint="-0.249946592608417"/>
        </top>
        <bottom style="thick">
          <color theme="6" tint="-0.249946592608417"/>
        </bottom>
      </border>
    </dxf>
    <dxf>
      <font>
        <name val="Montserrat"/>
        <b val="1"/>
        <strike val="0"/>
        <outline val="0"/>
        <shadow val="0"/>
        <condense val="0"/>
        <color theme="1"/>
        <extend val="0"/>
        <sz val="36"/>
        <vertAlign val="baseline"/>
      </font>
      <fill>
        <patternFill>
          <fgColor indexed="64"/>
          <bgColor indexed="65"/>
        </patternFill>
      </fill>
      <alignment horizontal="general" vertical="center"/>
    </dxf>
    <dxf>
      <border>
        <bottom style="thin">
          <color theme="6" tint="-0.249946592608417"/>
        </bottom>
      </border>
    </dxf>
    <dxf>
      <font>
        <name val="Montserrat"/>
        <b val="1"/>
        <strike val="0"/>
        <outline val="0"/>
        <shadow val="0"/>
        <condense val="0"/>
        <color theme="2"/>
        <extend val="0"/>
        <sz val="36"/>
        <vertAlign val="baseline"/>
      </font>
      <fill>
        <patternFill>
          <fgColor indexed="64"/>
          <bgColor indexed="65"/>
        </patternFill>
      </fill>
      <alignment horizontal="center" vertical="center"/>
      <border outline="0">
        <left style="thick">
          <color theme="6" tint="-0.249946592608417"/>
        </left>
        <right style="thick">
          <color theme="6" tint="-0.249946592608417"/>
        </right>
        <top/>
        <bottom/>
      </border>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numFmt numFmtId="166" formatCode="&quot;$&quot;#,##0.00;[Red]\-&quot;$&quot;#,##0.00"/>
      <fill>
        <patternFill patternType="solid">
          <fgColor indexed="64"/>
          <bgColor rgb="FF00B05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numFmt numFmtId="166" formatCode="&quot;$&quot;#,##0.00;[Red]\-&quot;$&quot;#,##0.00"/>
      <fill>
        <patternFill patternType="solid">
          <fgColor indexed="64"/>
          <bgColor rgb="FF00B05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color theme="1"/>
        <sz val="30"/>
        <vertAlign val="baseline"/>
      </font>
      <numFmt numFmtId="166" formatCode="&quot;$&quot;#,##0.00;[Red]\-&quot;$&quot;#,##0.00"/>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numFmt numFmtId="166" formatCode="&quot;$&quot;#,##0.00;[Red]\-&quot;$&quot;#,##0.00"/>
      <alignment horizontal="left" vertical="center" indent="1"/>
    </dxf>
    <dxf>
      <font>
        <name val="Montserrat"/>
        <strike val="0"/>
        <outline val="0"/>
        <shadow val="0"/>
        <sz val="30"/>
        <vertAlign val="baseline"/>
      </font>
      <fill>
        <patternFill patternType="solid">
          <fgColor indexed="64"/>
          <bgColor rgb="FFFF0000"/>
        </patternFill>
      </fill>
    </dxf>
    <dxf>
      <font>
        <name val="Montserrat"/>
        <b val="1"/>
        <strike val="0"/>
        <outline val="0"/>
        <shadow val="0"/>
        <condense val="0"/>
        <color theme="0"/>
        <extend val="0"/>
        <sz val="30"/>
        <vertAlign val="baseline"/>
      </font>
      <alignment horizontal="left" vertical="center" wrapText="1" indent="1"/>
    </dxf>
    <dxf>
      <font>
        <name val="Montserrat"/>
        <strike val="0"/>
        <outline val="0"/>
        <shadow val="0"/>
        <sz val="30"/>
        <vertAlign val="baseline"/>
      </font>
    </dxf>
    <dxf>
      <font>
        <name val="Montserrat"/>
        <b val="1"/>
        <strike val="0"/>
        <outline val="0"/>
        <shadow val="0"/>
        <color theme="0"/>
        <sz val="30"/>
        <vertAlign val="baseline"/>
      </font>
      <fill>
        <patternFill>
          <fgColor indexed="64"/>
          <bgColor auto="1"/>
        </patternFill>
      </fill>
    </dxf>
    <dxf>
      <border>
        <left/>
        <right/>
        <top/>
        <bottom style="thick">
          <color theme="6" tint="-0.499984740745262"/>
        </bottom>
      </border>
    </dxf>
    <dxf>
      <font>
        <name val="Montserrat"/>
        <strike val="0"/>
        <outline val="0"/>
        <shadow val="0"/>
        <color theme="1"/>
        <sz val="30"/>
        <vertAlign val="baseline"/>
      </font>
      <fill>
        <patternFill>
          <fgColor indexed="64"/>
          <bgColor auto="1"/>
        </patternFill>
      </fill>
    </dxf>
    <dxf>
      <font>
        <name val="Montserrat"/>
        <b val="1"/>
        <strike val="0"/>
        <outline val="0"/>
        <shadow val="0"/>
        <color theme="0"/>
        <sz val="30"/>
        <vertAlign val="baseline"/>
      </font>
      <fill>
        <patternFill>
          <fgColor indexed="64"/>
          <bgColor auto="1"/>
        </patternFill>
      </fill>
    </dxf>
    <dxf>
      <font>
        <name val="Montserrat"/>
        <b val="1"/>
        <strike val="0"/>
        <outline val="0"/>
        <shadow val="0"/>
        <condense val="0"/>
        <color theme="0"/>
        <extend val="0"/>
        <sz val="30"/>
        <vertAlign val="baseline"/>
      </font>
      <numFmt numFmtId="164" formatCode="[$$-80A]#,##0.00"/>
      <alignment horizontal="left" vertical="center" indent="1"/>
    </dxf>
    <dxf>
      <font>
        <name val="Montserrat"/>
        <strike val="0"/>
        <outline val="0"/>
        <shadow val="0"/>
        <color theme="1"/>
        <sz val="30"/>
        <vertAlign val="baseline"/>
      </font>
      <numFmt numFmtId="164" formatCode="[$$-80A]#,##0.00"/>
      <fill>
        <patternFill patternType="solid">
          <fgColor indexed="64"/>
          <bgColor rgb="FF00B05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00B05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numFmt numFmtId="167" formatCode="&quot;$&quot;#,##0.00"/>
      <alignment horizontal="left" vertical="center" indent="1"/>
    </dxf>
    <dxf>
      <font>
        <name val="Montserrat"/>
        <strike val="0"/>
        <outline val="0"/>
        <shadow val="0"/>
        <color theme="1"/>
        <sz val="30"/>
        <vertAlign val="baseline"/>
      </font>
      <numFmt numFmtId="167" formatCode="&quot;$&quot;#,##0.00"/>
      <fill>
        <patternFill patternType="solid">
          <fgColor indexed="64"/>
          <bgColor rgb="FFFF0000"/>
        </patternFill>
      </fill>
      <alignment horizontal="left" vertical="center" indent="1"/>
    </dxf>
    <dxf>
      <font>
        <name val="Montserrat"/>
        <b val="1"/>
        <strike val="0"/>
        <outline val="0"/>
        <shadow val="0"/>
        <condense val="0"/>
        <color theme="0"/>
        <extend val="0"/>
        <sz val="30"/>
        <vertAlign val="baseline"/>
      </font>
      <alignment horizontal="left" vertical="center" wrapText="1" indent="1"/>
    </dxf>
    <dxf>
      <font>
        <name val="Montserrat"/>
        <strike val="0"/>
        <outline val="0"/>
        <shadow val="0"/>
        <color theme="1"/>
        <sz val="30"/>
        <vertAlign val="baseline"/>
      </font>
      <fill>
        <patternFill>
          <fgColor indexed="64"/>
          <bgColor auto="1"/>
        </patternFill>
      </fill>
      <alignment horizontal="left" vertical="center" indent="1"/>
    </dxf>
    <dxf>
      <font>
        <name val="Montserrat"/>
        <b val="1"/>
        <strike val="0"/>
        <outline val="0"/>
        <shadow val="0"/>
        <color theme="0"/>
        <sz val="30"/>
        <vertAlign val="baseline"/>
      </font>
      <fill>
        <patternFill>
          <fgColor indexed="64"/>
          <bgColor auto="1"/>
        </patternFill>
      </fill>
    </dxf>
    <dxf>
      <border>
        <left/>
        <right/>
        <top/>
        <bottom style="thick">
          <color theme="6" tint="-0.499984740745262"/>
        </bottom>
      </border>
    </dxf>
    <dxf>
      <font>
        <name val="Montserrat"/>
        <strike val="0"/>
        <outline val="0"/>
        <shadow val="0"/>
        <color theme="1"/>
        <sz val="30"/>
        <vertAlign val="baseline"/>
      </font>
      <fill>
        <patternFill>
          <fgColor indexed="64"/>
          <bgColor auto="1"/>
        </patternFill>
      </fill>
    </dxf>
    <dxf>
      <font>
        <name val="Montserrat"/>
        <b val="1"/>
        <strike val="0"/>
        <outline val="0"/>
        <shadow val="0"/>
        <color theme="0"/>
        <sz val="30"/>
        <vertAlign val="baseline"/>
      </font>
      <fill>
        <patternFill>
          <fgColor indexed="64"/>
          <bgColor auto="1"/>
        </patternFill>
      </fill>
    </dxf>
    <dxf>
      <fill>
        <patternFill>
          <bgColor auto="1"/>
        </patternFill>
      </fill>
      <border>
        <top style="dotted">
          <color theme="5"/>
        </top>
        <bottom style="dotted">
          <color theme="5"/>
        </bottom>
        <horizontal style="dotted">
          <color theme="5"/>
        </horizontal>
      </border>
    </dxf>
    <dxf>
      <font>
        <color theme="0" tint="-0.0499893185216834"/>
      </font>
      <fill>
        <patternFill>
          <bgColor theme="4" tint="0.7999816888943144"/>
        </patternFill>
      </fill>
      <border>
        <top/>
      </border>
    </dxf>
    <dxf>
      <font>
        <b val="1"/>
        <color theme="1"/>
      </font>
      <fill>
        <patternFill>
          <bgColor theme="4" tint="0.7999816888943144"/>
        </patternFill>
      </fill>
      <border>
        <left/>
        <right/>
        <top style="thick">
          <color theme="0"/>
        </top>
        <bottom style="thick">
          <color theme="0"/>
        </bottom>
        <vertical/>
        <horizontal/>
      </border>
    </dxf>
    <dxf>
      <border>
        <bottom style="medium">
          <color theme="7"/>
        </bottom>
      </border>
    </dxf>
    <dxf>
      <fill>
        <patternFill>
          <bgColor theme="0" tint="-0.0499893185216834"/>
        </patternFill>
      </fill>
    </dxf>
    <dxf>
      <font>
        <b val="1"/>
        <color theme="1"/>
      </font>
      <fill>
        <patternFill>
          <bgColor theme="4" tint="0.7999816888943144"/>
        </patternFill>
      </fill>
      <border>
        <top/>
        <bottom style="thick">
          <color theme="4"/>
        </bottom>
        <vertical style="thin">
          <color theme="4" tint="0.5999633777886288"/>
        </vertical>
      </border>
    </dxf>
    <dxf>
      <font>
        <b val="1"/>
        <color theme="1"/>
      </font>
      <fill>
        <patternFill>
          <bgColor theme="4" tint="0.7999816888943144"/>
        </patternFill>
      </fill>
      <border>
        <left/>
        <right/>
        <top style="thick">
          <color theme="0"/>
        </top>
        <bottom style="thick">
          <color theme="0"/>
        </bottom>
        <vertical style="thin">
          <color theme="4" tint="0.5999633777886288"/>
        </vertical>
        <horizontal/>
      </border>
    </dxf>
    <dxf>
      <border>
        <left/>
        <bottom style="medium">
          <color theme="4"/>
        </bottom>
        <vertical style="thin">
          <color theme="4" tint="0.7999816888943144"/>
        </vertical>
      </border>
    </dxf>
    <dxf>
      <fill>
        <patternFill>
          <bgColor rgb="FFFFDC79"/>
        </patternFill>
      </fill>
    </dxf>
    <dxf>
      <fill>
        <patternFill>
          <bgColor auto="1"/>
        </patternFill>
      </fill>
    </dxf>
    <dxf>
      <fill>
        <patternFill>
          <bgColor theme="6" tint="-0.249946592608417"/>
        </patternFill>
      </fill>
    </dxf>
    <dxf>
      <fill>
        <patternFill>
          <bgColor theme="6" tint="-0.249946592608417"/>
        </patternFill>
      </fill>
    </dxf>
    <dxf>
      <border>
        <left style="medium">
          <color theme="6" tint="-0.499984740745262"/>
        </left>
        <right style="medium">
          <color theme="6" tint="-0.499984740745262"/>
        </right>
        <top style="thin">
          <color theme="6" tint="-0.249946592608417"/>
        </top>
        <bottom style="medium">
          <color theme="6" tint="-0.499984740745262"/>
        </bottom>
        <vertical style="medium">
          <color theme="6" tint="-0.499984740745262"/>
        </vertical>
        <horizontal style="hair">
          <color theme="6" tint="-0.249946592608417"/>
        </horizontal>
      </border>
    </dxf>
    <dxf>
      <fill>
        <patternFill>
          <bgColor rgb="FFFFFFCC"/>
        </patternFill>
      </fill>
    </dxf>
    <dxf>
      <fill>
        <patternFill>
          <bgColor rgb="FFFFEBB3"/>
        </patternFill>
      </fill>
    </dxf>
    <dxf>
      <fill>
        <patternFill>
          <bgColor rgb="FFCC9900"/>
        </patternFill>
      </fill>
    </dxf>
    <dxf>
      <fill>
        <patternFill>
          <bgColor rgb="FFCC9900"/>
        </patternFill>
      </fill>
    </dxf>
    <dxf>
      <border>
        <left/>
        <right/>
        <bottom style="thick">
          <color rgb="FFF1D983"/>
        </bottom>
        <vertical/>
      </border>
    </dxf>
    <dxf>
      <fill>
        <patternFill>
          <bgColor rgb="FFFFE69F"/>
        </patternFill>
      </fill>
    </dxf>
    <dxf>
      <fill>
        <patternFill>
          <bgColor rgb="FFC89400"/>
        </patternFill>
      </fill>
    </dxf>
    <dxf>
      <fill>
        <patternFill>
          <bgColor rgb="FFC89400"/>
        </patternFill>
      </fill>
    </dxf>
    <dxf>
      <border>
        <left style="thin">
          <color rgb="FFA27800"/>
        </left>
        <right style="thin">
          <color rgb="FFA27800"/>
        </right>
        <bottom style="thick">
          <color rgb="FFA27800"/>
        </bottom>
        <vertical style="thin">
          <color rgb="FFA27800"/>
        </vertical>
      </border>
    </dxf>
    <dxf>
      <fill>
        <patternFill>
          <bgColor auto="1"/>
        </patternFill>
      </fill>
    </dxf>
    <dxf>
      <fill>
        <patternFill>
          <bgColor theme="6" tint="-0.499984740745262"/>
        </patternFill>
      </fill>
    </dxf>
    <dxf>
      <fill>
        <patternFill>
          <bgColor rgb="FFC29B0A"/>
        </patternFill>
      </fill>
    </dxf>
    <dxf>
      <fill>
        <patternFill>
          <bgColor theme="6" tint="-0.249946592608417"/>
        </patternFill>
      </fill>
    </dxf>
    <dxf>
      <fill>
        <patternFill>
          <bgColor rgb="FFFFFFFF"/>
        </patternFill>
      </fill>
      <border diagonalDown="1">
        <left style="mediumDashed">
          <color theme="6" tint="-0.249946592608417"/>
        </left>
        <right style="mediumDashed">
          <color theme="6" tint="-0.249946592608417"/>
        </right>
        <diagonal style="medium">
          <color rgb="FFC00000"/>
        </diagonal>
        <vertical style="mediumDashed">
          <color theme="6" tint="-0.249946592608417"/>
        </vertical>
        <horizontal style="mediumDashed">
          <color theme="6" tint="-0.249946592608417"/>
        </horizontal>
      </border>
    </dxf>
    <dxf>
      <border>
        <left style="thick">
          <color rgb="FFC00000"/>
        </left>
        <right style="thick">
          <color rgb="FFC00000"/>
        </right>
        <vertical style="thick">
          <color rgb="FFC00000"/>
        </vertical>
      </border>
    </dxf>
  </dxfs>
  <tableStyles count="9" defaultTableStyle="Estilo de tabla 4" defaultPivotStyle="Estilo de tabla dinámica 1">
    <tableStyle name="Estilo de tabla 1" pivot="0" count="1">
      <tableStyleElement type="secondColumnStripe" dxfId="142"/>
    </tableStyle>
    <tableStyle name="Estilo de tabla 2" pivot="0" count="5">
      <tableStyleElement type="wholeTable" dxfId="141"/>
      <tableStyleElement type="headerRow" dxfId="140"/>
      <tableStyleElement type="totalRow" dxfId="139"/>
      <tableStyleElement type="firstTotalCell" dxfId="138"/>
      <tableStyleElement type="lastTotalCell" dxfId="137"/>
    </tableStyle>
    <tableStyle name="Estilo de tabla 3" pivot="0" count="4">
      <tableStyleElement type="wholeTable" dxfId="136"/>
      <tableStyleElement type="headerRow" dxfId="135"/>
      <tableStyleElement type="totalRow" dxfId="134"/>
      <tableStyleElement type="firstRowStripe" dxfId="133"/>
    </tableStyle>
    <tableStyle name="Estilo de tabla 4" pivot="0" count="4">
      <tableStyleElement type="wholeTable" dxfId="132"/>
      <tableStyleElement type="headerRow" dxfId="131"/>
      <tableStyleElement type="totalRow" dxfId="130"/>
      <tableStyleElement type="firstRowStripe" dxfId="129"/>
    </tableStyle>
    <tableStyle name="Estilo de tabla 5" pivot="0" count="1">
      <tableStyleElement type="firstRowStripe" dxfId="128"/>
    </tableStyle>
    <tableStyle name="Estilo de tabla 6" pivot="0" count="4">
      <tableStyleElement type="wholeTable" dxfId="127"/>
      <tableStyleElement type="headerRow" dxfId="126"/>
      <tableStyleElement type="totalRow" dxfId="125"/>
      <tableStyleElement type="firstRowStripe" dxfId="124"/>
    </tableStyle>
    <tableStyle name="Estilo de tabla dinámica 1" table="0" count="1">
      <tableStyleElement type="firstRowStripe" dxfId="123"/>
    </tableStyle>
    <tableStyle name="Presupuesto mensual simple 2" pivot="0" count="4">
      <tableStyleElement type="wholeTable" dxfId="122"/>
      <tableStyleElement type="headerRow" dxfId="121"/>
      <tableStyleElement type="totalRow" dxfId="120"/>
      <tableStyleElement type="firstRowStripe" dxfId="119"/>
    </tableStyle>
    <tableStyle name="Presupuesto mensual simple 2 2" pivot="0" count="4">
      <tableStyleElement type="wholeTable" dxfId="118"/>
      <tableStyleElement type="headerRow" dxfId="117"/>
      <tableStyleElement type="totalRow" dxfId="116"/>
      <tableStyleElement type="firstRowStripe" dxfId="115"/>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comments/comment1.xml><?xml version="1.0" encoding="utf-8"?>
<comments xmlns="http://schemas.openxmlformats.org/spreadsheetml/2006/main">
  <authors>
    <author>Autor</author>
    <author>MundoPyme</author>
  </authors>
  <commentList>
    <comment ref="C18" authorId="0" shapeId="0">
      <text>
        <t xml:space="preserve">El saldo inicial de enero puede ser la utilidad neta, tomada del estado de resultados anterior.
</t>
      </text>
    </comment>
    <comment ref="B22" authorId="0" shapeId="0">
      <text>
        <t>Son los ingresos que provienen directamente de la actividad principal de tu empresa:
●Venta de productos
●Prestación de servicios</t>
      </text>
    </comment>
    <comment ref="B33" authorId="1" shapeId="0">
      <text>
        <t>Costo de los insumos y materiales que compras para producir tus productos o prestar tus servicios.</t>
      </text>
    </comment>
    <comment ref="B34" authorId="1" shapeId="0">
      <text>
        <t>Costo mensual de nómina (sueldos). En enero se toma automáticamente del cálculo de la hoja Nómina.</t>
      </text>
    </comment>
  </commentList>
</comments>
</file>

<file path=xl/tables/table1.xml><?xml version="1.0" encoding="utf-8"?>
<table xmlns="http://schemas.openxmlformats.org/spreadsheetml/2006/main" id="1" name="Gastos" displayName="Gastos" ref="B32:P51" headerRowCount="1" totalsRowCount="1" headerRowDxfId="114" dataDxfId="113" totalsRowDxfId="111" tableBorderDxfId="112">
  <autoFilter ref="B32:P50">
    <filterColumn colId="0" hiddenButton="1" showButton="1"/>
    <filterColumn colId="1" hiddenButton="1" showButton="1"/>
    <filterColumn colId="2" hiddenButton="1" showButton="1"/>
    <filterColumn colId="3" hiddenButton="1" showButton="1"/>
    <filterColumn colId="4" hiddenButton="1" showButton="1"/>
    <filterColumn colId="5" hiddenButton="1" showButton="1"/>
    <filterColumn colId="6" hiddenButton="1" showButton="1"/>
    <filterColumn colId="7" hiddenButton="1" showButton="1"/>
    <filterColumn colId="8" hiddenButton="1" showButton="1"/>
    <filterColumn colId="9" hiddenButton="1" showButton="1"/>
    <filterColumn colId="10" hiddenButton="1" showButton="1"/>
    <filterColumn colId="11" hiddenButton="1" showButton="1"/>
    <filterColumn colId="12" hiddenButton="1" showButton="1"/>
    <filterColumn colId="13" hiddenButton="1" showButton="1"/>
    <filterColumn colId="14" hiddenButton="1" showButton="1"/>
  </autoFilter>
  <tableColumns count="15">
    <tableColumn id="1" name="Elemento" totalsRowLabel="Total" dataDxfId="110" totalsRowDxfId="109" dataCellStyle="Normal 3"/>
    <tableColumn id="2" name="Enero" totalsRowFunction="sum" dataDxfId="108" totalsRowDxfId="107"/>
    <tableColumn id="3" name="Febrero" totalsRowFunction="sum" dataDxfId="106" totalsRowDxfId="105"/>
    <tableColumn id="4" name="Marzo" totalsRowFunction="sum" dataDxfId="104" totalsRowDxfId="103"/>
    <tableColumn id="5" name="Abril" totalsRowFunction="sum" dataDxfId="102" totalsRowDxfId="101"/>
    <tableColumn id="6" name="Mayo" totalsRowFunction="sum" dataDxfId="100" totalsRowDxfId="99"/>
    <tableColumn id="7" name="Junio" totalsRowFunction="sum" dataDxfId="98" totalsRowDxfId="97"/>
    <tableColumn id="8" name="Julio" totalsRowFunction="sum" dataDxfId="96" totalsRowDxfId="95"/>
    <tableColumn id="9" name="Agosto" totalsRowFunction="sum" dataDxfId="94" totalsRowDxfId="93"/>
    <tableColumn id="10" name="Septiembre" totalsRowFunction="sum" dataDxfId="92" totalsRowDxfId="91"/>
    <tableColumn id="11" name="Octubre" totalsRowFunction="sum" dataDxfId="90" totalsRowDxfId="89"/>
    <tableColumn id="12" name="Noviembre" totalsRowFunction="sum" dataDxfId="88" totalsRowDxfId="87"/>
    <tableColumn id="13" name="Diciembre" totalsRowFunction="sum" dataDxfId="86" totalsRowDxfId="85"/>
    <tableColumn id="14" name="Año actual" totalsRowFunction="sum" dataDxfId="84" totalsRowDxfId="83">
      <calculatedColumnFormula>SUM(Gastos[[#This Row],[Enero]:[Diciembre]])</calculatedColumnFormula>
    </tableColumn>
    <tableColumn id="15" name="Promedio" totalsRowFunction="average" dataDxfId="82" totalsRowDxfId="81">
      <calculatedColumnFormula>AVERAGE(Gastos[[#This Row],[Enero]:[Diciembre]])</calculatedColumnFormula>
    </tableColumn>
  </tableColumns>
  <tableStyleInfo name="Estilo de tabla 6" showFirstColumn="0" showLastColumn="0" showRowStripes="1" showColumnStripes="0"/>
</table>
</file>

<file path=xl/tables/table2.xml><?xml version="1.0" encoding="utf-8"?>
<table xmlns="http://schemas.openxmlformats.org/spreadsheetml/2006/main" id="2" name="Ingresos" displayName="Ingresos" ref="B21:P29" headerRowCount="1" totalsRowCount="1" headerRowDxfId="80" dataDxfId="79" totalsRowDxfId="77" tableBorderDxfId="78">
  <autoFilter ref="B21:P28">
    <filterColumn colId="0" hiddenButton="1" showButton="1"/>
    <filterColumn colId="1" hiddenButton="1" showButton="1"/>
    <filterColumn colId="2" hiddenButton="1" showButton="1"/>
    <filterColumn colId="3" hiddenButton="1" showButton="1"/>
    <filterColumn colId="4" hiddenButton="1" showButton="1"/>
    <filterColumn colId="5" hiddenButton="1" showButton="1"/>
    <filterColumn colId="6" hiddenButton="1" showButton="1"/>
    <filterColumn colId="7" hiddenButton="1" showButton="1"/>
    <filterColumn colId="8" hiddenButton="1" showButton="1"/>
    <filterColumn colId="9" hiddenButton="1" showButton="1"/>
    <filterColumn colId="10" hiddenButton="1" showButton="1"/>
    <filterColumn colId="11" hiddenButton="1" showButton="1"/>
    <filterColumn colId="12" hiddenButton="1" showButton="1"/>
    <filterColumn colId="13" hiddenButton="1" showButton="1"/>
    <filterColumn colId="14" hiddenButton="1" showButton="1"/>
  </autoFilter>
  <tableColumns count="15">
    <tableColumn id="1" name="Elemento" totalsRowLabel="Total" dataDxfId="76" totalsRowDxfId="75" dataCellStyle="Normal 3"/>
    <tableColumn id="2" name="Enero" totalsRowFunction="custom" dataDxfId="74" totalsRowDxfId="73">
      <totalsRowFormula>SUM(Ingresos[Enero])</totalsRowFormula>
    </tableColumn>
    <tableColumn id="3" name="Febrero" totalsRowFunction="sum" dataDxfId="72" totalsRowDxfId="71"/>
    <tableColumn id="4" name="Marzo" totalsRowFunction="sum" dataDxfId="70" totalsRowDxfId="69"/>
    <tableColumn id="5" name="Abril" totalsRowFunction="sum" dataDxfId="68" totalsRowDxfId="67"/>
    <tableColumn id="6" name="Mayo" totalsRowFunction="sum" dataDxfId="66" totalsRowDxfId="65" dataCellStyle="Normal 3"/>
    <tableColumn id="7" name="Junio" totalsRowFunction="sum" dataDxfId="64" totalsRowDxfId="63"/>
    <tableColumn id="8" name="Julio" totalsRowFunction="sum" dataDxfId="62" totalsRowDxfId="61"/>
    <tableColumn id="9" name="Agosto" totalsRowFunction="sum" dataDxfId="60" totalsRowDxfId="59"/>
    <tableColumn id="10" name="Septiembre" totalsRowFunction="sum" dataDxfId="58" totalsRowDxfId="57"/>
    <tableColumn id="11" name="Octubre" totalsRowFunction="sum" dataDxfId="56" totalsRowDxfId="55"/>
    <tableColumn id="12" name="Noviembre" totalsRowFunction="sum" dataDxfId="54" totalsRowDxfId="53"/>
    <tableColumn id="13" name="Diciembre" totalsRowFunction="sum" dataDxfId="52" totalsRowDxfId="51"/>
    <tableColumn id="14" name="Año actual" totalsRowFunction="sum" dataDxfId="50" totalsRowDxfId="49">
      <calculatedColumnFormula>SUM(Ingresos[[#This Row],[Enero]:[Diciembre]])</calculatedColumnFormula>
    </tableColumn>
    <tableColumn id="15" name="Promedio" totalsRowFunction="custom" dataDxfId="48" totalsRowDxfId="47">
      <calculatedColumnFormula>AVERAGE(Ingresos[[#This Row],[Enero]:[Diciembre]])</calculatedColumnFormula>
      <totalsRowFormula>H34</totalsRowFormula>
    </tableColumn>
  </tableColumns>
  <tableStyleInfo name="Estilo de tabla 6" showFirstColumn="0" showLastColumn="0" showRowStripes="1" showColumnStripes="0"/>
</table>
</file>

<file path=xl/tables/table3.xml><?xml version="1.0" encoding="utf-8"?>
<table xmlns="http://schemas.openxmlformats.org/spreadsheetml/2006/main" id="3" name="Tabla5" displayName="Tabla5" ref="B17:N18" headerRowCount="1" totalsRowShown="0" headerRowDxfId="46" dataDxfId="44" headerRowBorderDxfId="45" tableBorderDxfId="43" totalsRowBorderDxfId="42" headerRowCellStyle="Encabezado 1 2" dataCellStyle="Encabezado 1 2">
  <tableColumns count="13">
    <tableColumn id="1" name="Período" dataDxfId="41" dataCellStyle="Encabezado 1 2"/>
    <tableColumn id="2" name="Enero ✓" dataDxfId="40" dataCellStyle="Encabezado 1 2"/>
    <tableColumn id="3" name="Febrero" dataDxfId="39" dataCellStyle="Encabezado 1 2">
      <calculatedColumnFormula>C56</calculatedColumnFormula>
    </tableColumn>
    <tableColumn id="4" name="Marzo" dataDxfId="38" dataCellStyle="Encabezado 1 2">
      <calculatedColumnFormula>D56</calculatedColumnFormula>
    </tableColumn>
    <tableColumn id="5" name="Abril" dataDxfId="37" dataCellStyle="Encabezado 1 2">
      <calculatedColumnFormula>E56</calculatedColumnFormula>
    </tableColumn>
    <tableColumn id="6" name="Mayo" dataDxfId="36" dataCellStyle="Encabezado 1 2">
      <calculatedColumnFormula>F56</calculatedColumnFormula>
    </tableColumn>
    <tableColumn id="7" name="Junio" dataDxfId="35" dataCellStyle="Encabezado 1 2">
      <calculatedColumnFormula>G56</calculatedColumnFormula>
    </tableColumn>
    <tableColumn id="8" name="Julio" dataDxfId="34" dataCellStyle="Encabezado 1 2">
      <calculatedColumnFormula>H56</calculatedColumnFormula>
    </tableColumn>
    <tableColumn id="9" name="Agosto" dataDxfId="33" dataCellStyle="Encabezado 1 2">
      <calculatedColumnFormula>I56</calculatedColumnFormula>
    </tableColumn>
    <tableColumn id="10" name="Septiembre" dataDxfId="32" dataCellStyle="Encabezado 1 2">
      <calculatedColumnFormula>J56</calculatedColumnFormula>
    </tableColumn>
    <tableColumn id="11" name="Octubre" dataDxfId="31" dataCellStyle="Encabezado 1 2">
      <calculatedColumnFormula>K56</calculatedColumnFormula>
    </tableColumn>
    <tableColumn id="12" name="Noviembre" dataDxfId="30" dataCellStyle="Encabezado 1 2">
      <calculatedColumnFormula>L56</calculatedColumnFormula>
    </tableColumn>
    <tableColumn id="13" name="Diciembre" dataDxfId="29" dataCellStyle="Encabezado 1 2">
      <calculatedColumnFormula>M56</calculatedColumnFormula>
    </tableColumn>
  </tableColumns>
  <tableStyleInfo name="Estilo de tabla 2" showFirstColumn="0" showLastColumn="0" showRowStripes="1" showColumnStripes="0"/>
</table>
</file>

<file path=xl/tables/table4.xml><?xml version="1.0" encoding="utf-8"?>
<table xmlns="http://schemas.openxmlformats.org/spreadsheetml/2006/main" id="4" name="Tabla6" displayName="Tabla6" ref="B54:N56" headerRowCount="1" totalsRowCount="1" headerRowDxfId="28" dataDxfId="27" totalsRowDxfId="26" headerRowCellStyle="Normal 3" dataCellStyle="Normal 3">
  <tableColumns count="13">
    <tableColumn id="1" name="Período" totalsRowLabel="Efectivo al final del mes" dataDxfId="25" totalsRowDxfId="24" dataCellStyle="Normal 3"/>
    <tableColumn id="2" name="Enero " totalsRowFunction="custom" dataDxfId="23" totalsRowDxfId="22" dataCellStyle="Normal 3">
      <calculatedColumnFormula>Ingresos[[#Totals],[Enero]]-Gastos[[#Totals],[Enero]]</calculatedColumnFormula>
      <totalsRowFormula array="1">Tabla5[Enero ✓]+Tabla6[[Enero ]]</totalsRowFormula>
    </tableColumn>
    <tableColumn id="3" name="Febrero" totalsRowFunction="custom" dataDxfId="21" totalsRowDxfId="20" dataCellStyle="Normal 3">
      <calculatedColumnFormula>D29-D51</calculatedColumnFormula>
      <totalsRowFormula array="1">Tabla5[Febrero]+Tabla6[Febrero]</totalsRowFormula>
    </tableColumn>
    <tableColumn id="4" name="Marzo" totalsRowFunction="custom" dataDxfId="19" totalsRowDxfId="18" dataCellStyle="Normal 3">
      <calculatedColumnFormula>E29-E51</calculatedColumnFormula>
      <totalsRowFormula array="1">Tabla5[Marzo]+Tabla6[Marzo]</totalsRowFormula>
    </tableColumn>
    <tableColumn id="5" name="Abril" totalsRowFunction="custom" dataDxfId="17" totalsRowDxfId="16" dataCellStyle="Normal 3">
      <calculatedColumnFormula>F29-F51</calculatedColumnFormula>
      <totalsRowFormula array="1">Tabla5[Abril]+Tabla6[Abril]</totalsRowFormula>
    </tableColumn>
    <tableColumn id="6" name="Mayo" totalsRowFunction="custom" dataDxfId="15" totalsRowDxfId="14" dataCellStyle="Normal 3">
      <calculatedColumnFormula>G29-G51</calculatedColumnFormula>
      <totalsRowFormula array="1">Tabla5[Mayo]+Tabla6[Mayo]</totalsRowFormula>
    </tableColumn>
    <tableColumn id="7" name="Junio" totalsRowFunction="custom" dataDxfId="13" totalsRowDxfId="12" dataCellStyle="Normal 3">
      <calculatedColumnFormula>H29-H51</calculatedColumnFormula>
      <totalsRowFormula array="1">Tabla5[Junio]+Tabla6[Junio]</totalsRowFormula>
    </tableColumn>
    <tableColumn id="8" name="Julio" totalsRowFunction="custom" dataDxfId="11" totalsRowDxfId="10" dataCellStyle="Normal 3">
      <calculatedColumnFormula>I29-I51</calculatedColumnFormula>
      <totalsRowFormula array="1">Tabla5[Julio]+Tabla6[Julio]</totalsRowFormula>
    </tableColumn>
    <tableColumn id="9" name="Agosto" totalsRowFunction="custom" dataDxfId="9" totalsRowDxfId="8" dataCellStyle="Normal 3">
      <calculatedColumnFormula>J29-J51</calculatedColumnFormula>
      <totalsRowFormula array="1">Tabla5[Agosto]+Tabla6[Agosto]</totalsRowFormula>
    </tableColumn>
    <tableColumn id="10" name="Septiembre" totalsRowFunction="custom" dataDxfId="7" totalsRowDxfId="6" dataCellStyle="Normal 3">
      <calculatedColumnFormula>K29-K51</calculatedColumnFormula>
      <totalsRowFormula array="1">Tabla5[Septiembre]+Tabla6[Septiembre]</totalsRowFormula>
    </tableColumn>
    <tableColumn id="11" name="Octubre" totalsRowFunction="custom" dataDxfId="5" totalsRowDxfId="4" dataCellStyle="Normal 3">
      <calculatedColumnFormula>L29-L51</calculatedColumnFormula>
      <totalsRowFormula array="1">Tabla5[Octubre]+Tabla6[Octubre]</totalsRowFormula>
    </tableColumn>
    <tableColumn id="12" name="Noviembre" totalsRowFunction="custom" dataDxfId="3" totalsRowDxfId="2" dataCellStyle="Normal 3">
      <calculatedColumnFormula>M29-M51</calculatedColumnFormula>
      <totalsRowFormula array="1">Tabla5[Noviembre]+Tabla6[Noviembre]</totalsRowFormula>
    </tableColumn>
    <tableColumn id="13" name="Diciembre" totalsRowFunction="custom" dataDxfId="1" totalsRowDxfId="0" dataCellStyle="Normal 3">
      <calculatedColumnFormula>N29-N51</calculatedColumnFormula>
      <totalsRowFormula array="1">Tabla5[Diciembre]+Tabla6[Diciembre]</totalsRowFormula>
    </tableColumn>
  </tableColumns>
  <tableStyleInfo name="Estilo de tabla 6" showFirstColumn="0" showLastColumn="0" showRowStripes="1" showColumnStripes="0"/>
</table>
</file>

<file path=xl/theme/theme1.xml><?xml version="1.0" encoding="utf-8"?>
<a:theme xmlns:a="http://schemas.openxmlformats.org/drawingml/2006/main" name="Berlín">
  <a:themeElements>
    <a:clrScheme name="Papel">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Berlín">
      <a:majorFont>
        <a:latin typeface="Trebuchet MS" panose="020B060302020202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Trebuchet MS" panose="020B060302020202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erlín">
      <a:fillStyleLst>
        <a:solidFill>
          <a:schemeClr val="phClr"/>
        </a:solidFill>
        <a:gradFill rotWithShape="1">
          <a:gsLst>
            <a:gs pos="0">
              <a:schemeClr val="phClr">
                <a:tint val="60000"/>
                <a:satMod val="100000"/>
                <a:lumMod val="110000"/>
              </a:schemeClr>
            </a:gs>
            <a:gs pos="100000">
              <a:schemeClr val="phClr">
                <a:tint val="70000"/>
                <a:satMod val="100000"/>
                <a:lumMod val="100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6000"/>
                <a:shade val="100000"/>
                <a:hueMod val="270000"/>
                <a:satMod val="200000"/>
                <a:lumMod val="128000"/>
              </a:schemeClr>
            </a:gs>
            <a:gs pos="50000">
              <a:schemeClr val="phClr">
                <a:shade val="100000"/>
                <a:hueMod val="100000"/>
                <a:satMod val="110000"/>
                <a:lumMod val="130000"/>
              </a:schemeClr>
            </a:gs>
            <a:gs pos="100000">
              <a:schemeClr val="phClr">
                <a:shade val="78000"/>
                <a:hueMod val="44000"/>
                <a:satMod val="200000"/>
                <a:lumMod val="69000"/>
              </a:schemeClr>
            </a:gs>
          </a:gsLst>
          <a:lin ang="2520000" scaled="0"/>
        </a:gradFill>
      </a:bgFillStyleLst>
    </a:fmtScheme>
  </a:themeElements>
  <a:objectDefaults/>
  <a:extraClrSchemeLst/>
  <a:extLst>
    <a:ext uri="{05A4C25C-085E-4340-85A3-A5531E510DB2}">
      <thm15:themeFamily xmlns:thm15="http://schemas.microsoft.com/office/thememl/2012/main" name="Berlin" id="{7B5DBA9E-B069-418E-9360-A61BDD0615A4}" vid="{C0CBE056-4EF4-4D92-969E-947779DA7AAA}"/>
    </a:ext>
  </a:extLst>
</a:theme>
</file>

<file path=xl/worksheets/_rels/sheet1.xml.rels><Relationships xmlns="http://schemas.openxmlformats.org/package/2006/relationships"><Relationship Type="http://schemas.openxmlformats.org/officeDocument/2006/relationships/table" Target="/xl/tables/table1.xml" Id="rId1"/><Relationship Type="http://schemas.openxmlformats.org/officeDocument/2006/relationships/table" Target="/xl/tables/table2.xml" Id="rId2"/><Relationship Type="http://schemas.openxmlformats.org/officeDocument/2006/relationships/table" Target="/xl/tables/table3.xml" Id="rId3"/><Relationship Type="http://schemas.openxmlformats.org/officeDocument/2006/relationships/table" Target="/xl/tables/table4.xml" Id="rId4"/><Relationship Type="http://schemas.openxmlformats.org/officeDocument/2006/relationships/comments" Target="/xl/comments/comment1.xml" Id="comments"/><Relationship Type="http://schemas.openxmlformats.org/officeDocument/2006/relationships/vmlDrawing" Target="/xl/drawings/commentsDrawing1.vml" Id="anysvml"/></Relationships>
</file>

<file path=xl/worksheets/sheet1.xml><?xml version="1.0" encoding="utf-8"?>
<worksheet xmlns="http://schemas.openxmlformats.org/spreadsheetml/2006/main">
  <sheetPr codeName="Sheet1">
    <tabColor rgb="FFC00000"/>
    <outlinePr summaryBelow="1" summaryRight="1"/>
    <pageSetUpPr fitToPage="1"/>
  </sheetPr>
  <dimension ref="A1:X64"/>
  <sheetViews>
    <sheetView showGridLines="0" tabSelected="1" zoomScale="85" zoomScaleNormal="85" workbookViewId="0">
      <selection activeCell="A1" sqref="A1:XFD1048576"/>
    </sheetView>
  </sheetViews>
  <sheetFormatPr baseColWidth="10" defaultColWidth="8.83203125" defaultRowHeight="14"/>
  <cols>
    <col width="4" customWidth="1" style="70" min="1" max="1"/>
    <col width="43.1640625" bestFit="1" customWidth="1" style="70" min="2" max="2"/>
    <col width="17.83203125" bestFit="1" customWidth="1" style="70" min="3" max="3"/>
    <col width="18.1640625" bestFit="1" customWidth="1" style="71" min="4" max="14"/>
    <col width="20.5" bestFit="1" customWidth="1" style="71" min="15" max="15"/>
    <col width="17.5" bestFit="1" customWidth="1" style="71" min="16" max="16"/>
    <col width="12.1640625" bestFit="1" customWidth="1" style="70" min="17" max="17"/>
    <col width="17.83203125" bestFit="1" customWidth="1" style="70" min="18" max="18"/>
    <col width="24" customWidth="1" style="70" min="19" max="54"/>
    <col width="8.83203125" customWidth="1" style="70" min="55" max="55"/>
    <col width="8.83203125" customWidth="1" style="70" min="56" max="16384"/>
  </cols>
  <sheetData>
    <row r="1" ht="30" customHeight="1" s="71">
      <c r="B1" s="75" t="inlineStr">
        <is>
          <t>Flujo de efectivo</t>
        </is>
      </c>
      <c r="N1" s="5" t="inlineStr">
        <is>
          <t>Fecha:</t>
        </is>
      </c>
      <c r="O1" s="76" t="n"/>
    </row>
    <row r="2" ht="45" customHeight="1" s="71">
      <c r="B2" s="69" t="inlineStr">
        <is>
          <t>Instrucciones: Registra los ingresos y gastos de tu empresa cada mes para medir el flujo de efectivo. Coloca el concepto en la columna elemento y su monto correspondiente.</t>
        </is>
      </c>
    </row>
    <row r="3" hidden="1" ht="100" customHeight="1" s="71">
      <c r="B3" s="17" t="n"/>
      <c r="J3" s="18" t="n"/>
      <c r="K3" s="77" t="n"/>
      <c r="N3" s="20" t="n"/>
    </row>
    <row r="4" hidden="1" ht="20" customHeight="1" s="71">
      <c r="A4" s="8" t="n"/>
      <c r="B4" s="21" t="n"/>
      <c r="C4" s="22" t="n"/>
      <c r="D4" s="22" t="n"/>
      <c r="E4" s="22" t="n"/>
      <c r="F4" s="22" t="n"/>
      <c r="G4" s="22" t="n"/>
      <c r="H4" s="22" t="n"/>
      <c r="I4" s="22" t="n"/>
      <c r="J4" s="18" t="n"/>
      <c r="K4" s="22" t="n"/>
      <c r="L4" s="22" t="n"/>
      <c r="M4" s="22" t="n"/>
      <c r="N4" s="22" t="n"/>
      <c r="O4" s="22" t="n"/>
      <c r="P4" s="22" t="n"/>
    </row>
    <row r="5" hidden="1" ht="25" customHeight="1" s="71">
      <c r="A5" s="8" t="n"/>
      <c r="B5" s="8" t="n"/>
      <c r="C5" s="8" t="n"/>
      <c r="D5" s="9" t="n"/>
      <c r="E5" s="8" t="n"/>
      <c r="F5" s="8" t="n"/>
      <c r="G5" s="8" t="n"/>
      <c r="H5" s="8" t="n"/>
      <c r="I5" s="8" t="n"/>
      <c r="J5" s="8" t="n"/>
      <c r="K5" s="8" t="n"/>
      <c r="L5" s="8" t="n"/>
      <c r="M5" s="8" t="n"/>
      <c r="N5" s="8" t="n"/>
      <c r="O5" s="8" t="n"/>
      <c r="P5" s="8" t="n"/>
    </row>
    <row r="6" hidden="1" ht="50.25" customHeight="1" s="71">
      <c r="A6" s="8" t="n"/>
      <c r="B6" s="23" t="n"/>
      <c r="C6" s="24" t="n"/>
      <c r="D6" s="9" t="n"/>
      <c r="E6" s="8" t="n"/>
      <c r="F6" s="8" t="n"/>
      <c r="G6" s="8" t="n"/>
      <c r="H6" s="8" t="n"/>
      <c r="I6" s="8" t="n"/>
      <c r="J6" s="8" t="n"/>
      <c r="K6" s="8" t="n"/>
      <c r="L6" s="8" t="n"/>
      <c r="M6" s="8" t="n"/>
      <c r="N6" s="8" t="n"/>
      <c r="O6" s="8" t="n"/>
      <c r="P6" s="8" t="n"/>
    </row>
    <row r="7" hidden="1" ht="50.25" customHeight="1" s="71">
      <c r="A7" s="8" t="n"/>
      <c r="B7" s="25" t="n"/>
      <c r="C7" s="26" t="n"/>
      <c r="D7" s="9" t="n"/>
      <c r="E7" s="8" t="n"/>
      <c r="F7" s="8" t="n"/>
      <c r="G7" s="8" t="n"/>
      <c r="H7" s="8" t="n"/>
      <c r="I7" s="8" t="n"/>
      <c r="J7" s="8" t="n"/>
      <c r="K7" s="8" t="n"/>
      <c r="L7" s="8" t="n"/>
      <c r="M7" s="8" t="n"/>
      <c r="N7" s="8" t="n"/>
      <c r="O7" s="8" t="n"/>
      <c r="P7" s="8" t="n"/>
    </row>
    <row r="8" hidden="1" ht="50.25" customHeight="1" s="71">
      <c r="A8" s="8" t="n"/>
      <c r="B8" s="27" t="n"/>
      <c r="C8" s="26" t="n"/>
      <c r="D8" s="9" t="n"/>
      <c r="E8" s="8" t="n"/>
      <c r="F8" s="8" t="n"/>
      <c r="G8" s="8" t="n"/>
      <c r="H8" s="8" t="n"/>
      <c r="I8" s="8" t="n"/>
      <c r="J8" s="8" t="n"/>
      <c r="K8" s="8" t="n"/>
      <c r="L8" s="8" t="n"/>
      <c r="M8" s="8" t="n"/>
      <c r="N8" s="8" t="n"/>
      <c r="O8" s="8" t="n"/>
      <c r="P8" s="8" t="n"/>
    </row>
    <row r="9" hidden="1" ht="50.25" customHeight="1" s="71">
      <c r="A9" s="8" t="n"/>
      <c r="B9" s="28" t="n"/>
      <c r="C9" s="29" t="n"/>
      <c r="D9" s="9" t="n"/>
      <c r="E9" s="8" t="n"/>
      <c r="F9" s="8" t="n"/>
      <c r="G9" s="8" t="n"/>
      <c r="H9" s="8" t="n"/>
      <c r="I9" s="8" t="n"/>
      <c r="J9" s="8" t="n"/>
      <c r="K9" s="8" t="n"/>
      <c r="L9" s="8" t="n"/>
      <c r="M9" s="8" t="n"/>
      <c r="N9" s="8" t="n"/>
      <c r="O9" s="8" t="n"/>
      <c r="P9" s="8" t="n"/>
    </row>
    <row r="10" hidden="1" ht="50.25" customHeight="1" s="71">
      <c r="A10" s="8" t="n"/>
      <c r="B10" s="30" t="n"/>
      <c r="C10" s="31" t="n"/>
      <c r="D10" s="8" t="n"/>
      <c r="E10" s="8" t="n"/>
      <c r="F10" s="8" t="n"/>
      <c r="G10" s="8" t="n"/>
      <c r="H10" s="8" t="n"/>
      <c r="I10" s="8" t="n"/>
      <c r="J10" s="8" t="n"/>
      <c r="K10" s="8" t="n"/>
      <c r="L10" s="8" t="n"/>
      <c r="M10" s="8" t="n"/>
      <c r="N10" s="8" t="n"/>
      <c r="O10" s="8" t="n"/>
      <c r="P10" s="8" t="n"/>
    </row>
    <row r="11" hidden="1" ht="109.5" customHeight="1" s="71">
      <c r="A11" s="8" t="n"/>
      <c r="B11" s="32" t="n"/>
      <c r="C11" s="33" t="n"/>
      <c r="D11" s="8" t="n"/>
      <c r="E11" s="8" t="n"/>
      <c r="F11" s="8" t="n"/>
      <c r="G11" s="8" t="n"/>
      <c r="H11" s="8" t="n"/>
      <c r="I11" s="8" t="n"/>
      <c r="J11" s="8" t="n"/>
      <c r="K11" s="8" t="n"/>
      <c r="L11" s="8" t="n"/>
      <c r="M11" s="8" t="n"/>
      <c r="N11" s="8" t="n"/>
      <c r="O11" s="8" t="n"/>
      <c r="P11" s="8" t="n"/>
    </row>
    <row r="12" hidden="1" ht="152.25" customHeight="1" s="71">
      <c r="A12" s="8" t="n"/>
      <c r="B12" s="34" t="n"/>
      <c r="C12" s="10" t="n"/>
      <c r="D12" s="10" t="n"/>
      <c r="E12" s="10" t="n"/>
      <c r="F12" s="10" t="n"/>
      <c r="G12" s="10" t="n"/>
      <c r="H12" s="10" t="n"/>
      <c r="I12" s="10" t="n"/>
      <c r="J12" s="10" t="n"/>
      <c r="K12" s="10" t="n"/>
      <c r="L12" s="10" t="n"/>
      <c r="M12" s="10" t="n"/>
      <c r="N12" s="10" t="n"/>
      <c r="O12" s="10" t="n"/>
      <c r="P12" s="10" t="n"/>
    </row>
    <row r="13" hidden="1" ht="152.25" customHeight="1" s="71">
      <c r="A13" s="8" t="n"/>
      <c r="B13" s="34" t="n"/>
      <c r="C13" s="10" t="n"/>
      <c r="D13" s="10" t="n"/>
      <c r="E13" s="10" t="n"/>
      <c r="F13" s="10" t="n"/>
      <c r="G13" s="10" t="n"/>
      <c r="H13" s="10" t="n"/>
      <c r="I13" s="10" t="n"/>
      <c r="J13" s="10" t="n"/>
      <c r="K13" s="10" t="n"/>
      <c r="L13" s="10" t="n"/>
      <c r="M13" s="10" t="n"/>
      <c r="N13" s="10" t="n"/>
      <c r="O13" s="10" t="n"/>
      <c r="P13" s="10" t="n"/>
    </row>
    <row r="14" hidden="1" ht="152.25" customHeight="1" s="71">
      <c r="A14" s="8" t="n"/>
      <c r="B14" s="34" t="n"/>
      <c r="C14" s="10" t="n"/>
      <c r="D14" s="10" t="n"/>
      <c r="E14" s="10" t="n"/>
      <c r="F14" s="10" t="n"/>
      <c r="G14" s="10" t="n"/>
      <c r="H14" s="10" t="n"/>
      <c r="I14" s="10" t="n"/>
      <c r="J14" s="10" t="n"/>
      <c r="K14" s="10" t="n"/>
      <c r="L14" s="10" t="n"/>
      <c r="M14" s="10" t="n"/>
      <c r="N14" s="10" t="n"/>
      <c r="O14" s="10" t="n"/>
      <c r="P14" s="10" t="n"/>
    </row>
    <row r="15" hidden="1" ht="152.25" customHeight="1" s="71">
      <c r="A15" s="8" t="n"/>
      <c r="B15" s="34" t="n"/>
      <c r="C15" s="10" t="n"/>
      <c r="D15" s="10" t="n"/>
      <c r="E15" s="10" t="n"/>
      <c r="F15" s="10" t="n"/>
      <c r="G15" s="10" t="n"/>
      <c r="H15" s="10" t="n"/>
      <c r="I15" s="10" t="n"/>
      <c r="J15" s="10" t="n"/>
      <c r="K15" s="10" t="n"/>
      <c r="L15" s="10" t="n"/>
      <c r="M15" s="10" t="n"/>
      <c r="N15" s="10" t="n"/>
      <c r="O15" s="10" t="n"/>
      <c r="P15" s="10" t="n"/>
    </row>
    <row r="16" ht="18" customHeight="1" s="71">
      <c r="A16" s="8" t="n"/>
      <c r="B16" s="34" t="n"/>
      <c r="C16" s="10" t="n"/>
      <c r="D16" s="10" t="n"/>
      <c r="E16" s="10" t="n"/>
      <c r="F16" s="10" t="n"/>
      <c r="G16" s="10" t="n"/>
      <c r="H16" s="10" t="n"/>
      <c r="I16" s="10" t="n"/>
      <c r="J16" s="10" t="n"/>
      <c r="L16" s="10" t="n"/>
      <c r="M16" s="10" t="n"/>
      <c r="N16" s="10" t="n"/>
      <c r="O16" s="10" t="n"/>
      <c r="P16" s="10" t="n"/>
    </row>
    <row r="17" ht="22" customFormat="1" customHeight="1" s="74">
      <c r="A17" s="8" t="n"/>
      <c r="B17" s="35" t="inlineStr">
        <is>
          <t>Período</t>
        </is>
      </c>
      <c r="C17" s="36" t="inlineStr">
        <is>
          <t>Enero ✓</t>
        </is>
      </c>
      <c r="D17" s="36" t="inlineStr">
        <is>
          <t>Febrero</t>
        </is>
      </c>
      <c r="E17" s="36" t="inlineStr">
        <is>
          <t>Marzo</t>
        </is>
      </c>
      <c r="F17" s="36" t="inlineStr">
        <is>
          <t>Abril</t>
        </is>
      </c>
      <c r="G17" s="36" t="inlineStr">
        <is>
          <t>Mayo</t>
        </is>
      </c>
      <c r="H17" s="36" t="inlineStr">
        <is>
          <t>Junio</t>
        </is>
      </c>
      <c r="I17" s="36" t="inlineStr">
        <is>
          <t>Julio</t>
        </is>
      </c>
      <c r="J17" s="36" t="inlineStr">
        <is>
          <t>Agosto</t>
        </is>
      </c>
      <c r="K17" s="36" t="inlineStr">
        <is>
          <t>Septiembre</t>
        </is>
      </c>
      <c r="L17" s="36" t="inlineStr">
        <is>
          <t>Octubre</t>
        </is>
      </c>
      <c r="M17" s="36" t="inlineStr">
        <is>
          <t>Noviembre</t>
        </is>
      </c>
      <c r="N17" s="37" t="inlineStr">
        <is>
          <t>Diciembre</t>
        </is>
      </c>
      <c r="O17" s="10" t="n"/>
      <c r="P17" s="10" t="n"/>
      <c r="Q17" s="73" t="inlineStr">
        <is>
          <t>RESUMEN</t>
        </is>
      </c>
      <c r="S17" s="12" t="n"/>
      <c r="T17" s="12" t="n"/>
      <c r="U17" s="12" t="n"/>
      <c r="V17" s="12" t="n"/>
      <c r="W17" s="12" t="n"/>
      <c r="X17" s="12" t="n"/>
    </row>
    <row r="18" ht="22" customFormat="1" customHeight="1" s="74">
      <c r="A18" s="8" t="n"/>
      <c r="B18" s="38" t="inlineStr">
        <is>
          <t>Saldo inicial</t>
        </is>
      </c>
      <c r="C18" s="39" t="n">
        <v>80000</v>
      </c>
      <c r="D18" s="40">
        <f>C56</f>
        <v/>
      </c>
      <c r="E18" s="40">
        <f>D56</f>
        <v/>
      </c>
      <c r="F18" s="40">
        <f>E56</f>
        <v/>
      </c>
      <c r="G18" s="40">
        <f>F56</f>
        <v/>
      </c>
      <c r="H18" s="40">
        <f>G56</f>
        <v/>
      </c>
      <c r="I18" s="40">
        <f>H56</f>
        <v/>
      </c>
      <c r="J18" s="40">
        <f>I56</f>
        <v/>
      </c>
      <c r="K18" s="40">
        <f>J56</f>
        <v/>
      </c>
      <c r="L18" s="40">
        <f>K56</f>
        <v/>
      </c>
      <c r="M18" s="40">
        <f>L56</f>
        <v/>
      </c>
      <c r="N18" s="40">
        <f>M56</f>
        <v/>
      </c>
      <c r="O18" s="10" t="n"/>
      <c r="P18" s="10" t="n"/>
      <c r="Q18" s="41" t="inlineStr">
        <is>
          <t>Ingresos</t>
        </is>
      </c>
      <c r="R18" s="42">
        <f>Ingresos[[#Totals],[Año actual]]</f>
        <v/>
      </c>
    </row>
    <row r="19" ht="22" customHeight="1" s="71">
      <c r="A19" s="8" t="n"/>
      <c r="C19" s="10" t="n"/>
      <c r="D19" s="10" t="n"/>
      <c r="E19" s="10" t="n"/>
      <c r="F19" s="10" t="n"/>
      <c r="G19" s="10" t="n"/>
      <c r="H19" s="10" t="n"/>
      <c r="I19" s="10" t="n"/>
      <c r="J19" s="10" t="n"/>
      <c r="K19" s="10" t="n"/>
      <c r="L19" s="10" t="n"/>
      <c r="M19" s="10" t="n"/>
      <c r="N19" s="10" t="n"/>
      <c r="O19" s="10" t="n"/>
      <c r="P19" s="10" t="n"/>
      <c r="Q19" s="41" t="inlineStr">
        <is>
          <t>Gastos</t>
        </is>
      </c>
      <c r="R19" s="43">
        <f>Gastos[[#Totals],[Año actual]]</f>
        <v/>
      </c>
      <c r="S19" s="12" t="n"/>
      <c r="T19" s="12" t="n"/>
      <c r="U19" s="13" t="n"/>
      <c r="V19" s="13" t="n"/>
      <c r="W19" s="13" t="n"/>
      <c r="X19" s="13" t="n"/>
    </row>
    <row r="20" ht="24" customHeight="1" s="71">
      <c r="A20" s="8" t="n"/>
      <c r="B20" s="44" t="inlineStr">
        <is>
          <t>INGRESOS</t>
        </is>
      </c>
      <c r="C20" s="10" t="n"/>
      <c r="D20" s="10" t="n"/>
      <c r="E20" s="10" t="n"/>
      <c r="F20" s="10" t="n"/>
      <c r="G20" s="10" t="n"/>
      <c r="H20" s="10" t="n"/>
      <c r="I20" s="10" t="n"/>
      <c r="J20" s="10" t="n"/>
      <c r="K20" s="10" t="n"/>
      <c r="L20" s="10" t="n"/>
      <c r="M20" s="10" t="n"/>
      <c r="N20" s="10" t="n"/>
      <c r="O20" s="10" t="n"/>
      <c r="P20" s="10" t="n"/>
      <c r="Q20" s="41" t="inlineStr">
        <is>
          <t>Saldo</t>
        </is>
      </c>
      <c r="R20" s="45">
        <f>R18-R19</f>
        <v/>
      </c>
    </row>
    <row r="21" ht="22" customHeight="1" s="71">
      <c r="A21" s="8" t="n"/>
      <c r="B21" s="78" t="inlineStr">
        <is>
          <t>Elemento</t>
        </is>
      </c>
      <c r="C21" s="78" t="inlineStr">
        <is>
          <t>Enero</t>
        </is>
      </c>
      <c r="D21" s="79" t="inlineStr">
        <is>
          <t>Febrero</t>
        </is>
      </c>
      <c r="E21" s="79" t="inlineStr">
        <is>
          <t>Marzo</t>
        </is>
      </c>
      <c r="F21" s="79" t="inlineStr">
        <is>
          <t>Abril</t>
        </is>
      </c>
      <c r="G21" s="79" t="inlineStr">
        <is>
          <t>Mayo</t>
        </is>
      </c>
      <c r="H21" s="79" t="inlineStr">
        <is>
          <t>Junio</t>
        </is>
      </c>
      <c r="I21" s="79" t="inlineStr">
        <is>
          <t>Julio</t>
        </is>
      </c>
      <c r="J21" s="79" t="inlineStr">
        <is>
          <t>Agosto</t>
        </is>
      </c>
      <c r="K21" s="79" t="inlineStr">
        <is>
          <t>Septiembre</t>
        </is>
      </c>
      <c r="L21" s="79" t="inlineStr">
        <is>
          <t>Octubre</t>
        </is>
      </c>
      <c r="M21" s="79" t="inlineStr">
        <is>
          <t>Noviembre</t>
        </is>
      </c>
      <c r="N21" s="79" t="inlineStr">
        <is>
          <t>Diciembre</t>
        </is>
      </c>
      <c r="O21" s="79" t="inlineStr">
        <is>
          <t>Año actual</t>
        </is>
      </c>
      <c r="P21" s="79" t="inlineStr">
        <is>
          <t>Promedio</t>
        </is>
      </c>
      <c r="Q21" s="41" t="inlineStr">
        <is>
          <t>% gastos</t>
        </is>
      </c>
      <c r="R21" s="48">
        <f>R19/R18</f>
        <v/>
      </c>
    </row>
    <row r="22" ht="22" customHeight="1" s="71">
      <c r="A22" s="8" t="n"/>
      <c r="B22" s="49" t="inlineStr">
        <is>
          <t xml:space="preserve">Ventas de productos </t>
        </is>
      </c>
      <c r="C22" s="50" t="n">
        <v>100000</v>
      </c>
      <c r="D22" s="50" t="n">
        <v>100000</v>
      </c>
      <c r="E22" s="50" t="n">
        <v>100000</v>
      </c>
      <c r="F22" s="50" t="n">
        <v>100000</v>
      </c>
      <c r="G22" s="50" t="n">
        <v>100000</v>
      </c>
      <c r="H22" s="50" t="n">
        <v>100000</v>
      </c>
      <c r="I22" s="50" t="n">
        <v>100000</v>
      </c>
      <c r="J22" s="50" t="n">
        <v>100000</v>
      </c>
      <c r="K22" s="50" t="n">
        <v>100000</v>
      </c>
      <c r="L22" s="50" t="n">
        <v>100000</v>
      </c>
      <c r="M22" s="50" t="n">
        <v>100000</v>
      </c>
      <c r="N22" s="50" t="n">
        <v>100000</v>
      </c>
      <c r="O22" s="51">
        <f>SUM(Ingresos[[#This Row],[Enero]:[Diciembre]])</f>
        <v/>
      </c>
      <c r="P22" s="51">
        <f>IFERROR(AVERAGE(Ingresos[[#This Row],[Enero]:[Diciembre]]),0)</f>
        <v/>
      </c>
    </row>
    <row r="23" ht="22" customHeight="1" s="71">
      <c r="A23" s="8" t="n"/>
      <c r="B23" s="49" t="inlineStr">
        <is>
          <t>Otros ingresos (especificar)</t>
        </is>
      </c>
      <c r="C23" s="49" t="n">
        <v>20000</v>
      </c>
      <c r="D23" s="52" t="n">
        <v>20000</v>
      </c>
      <c r="E23" s="52" t="n">
        <v>20000</v>
      </c>
      <c r="F23" s="52" t="n">
        <v>20000</v>
      </c>
      <c r="G23" s="52" t="n">
        <v>20000</v>
      </c>
      <c r="H23" s="52" t="n">
        <v>20000</v>
      </c>
      <c r="I23" s="52" t="n">
        <v>20000</v>
      </c>
      <c r="J23" s="52" t="n">
        <v>20000</v>
      </c>
      <c r="K23" s="52" t="n">
        <v>20000</v>
      </c>
      <c r="L23" s="52" t="n">
        <v>20000</v>
      </c>
      <c r="M23" s="52" t="n">
        <v>20000</v>
      </c>
      <c r="N23" s="52" t="n">
        <v>20000</v>
      </c>
      <c r="O23" s="51">
        <f>SUM(Ingresos[[#This Row],[Enero]:[Diciembre]])</f>
        <v/>
      </c>
      <c r="P23" s="51">
        <f>IFERROR(AVERAGE(Ingresos[[#This Row],[Enero]:[Diciembre]]),0)</f>
        <v/>
      </c>
    </row>
    <row r="24" ht="22" customHeight="1" s="71">
      <c r="A24" s="8" t="n"/>
      <c r="B24" s="49" t="inlineStr">
        <is>
          <t>Otros ingresos (especificar)</t>
        </is>
      </c>
      <c r="C24" s="50" t="n">
        <v>5000</v>
      </c>
      <c r="D24" s="52" t="n"/>
      <c r="E24" s="52" t="n"/>
      <c r="F24" s="52" t="n"/>
      <c r="G24" s="52" t="n"/>
      <c r="H24" s="52" t="n"/>
      <c r="I24" s="52" t="n"/>
      <c r="J24" s="52" t="n"/>
      <c r="K24" s="52" t="n"/>
      <c r="L24" s="52" t="n"/>
      <c r="M24" s="52" t="n"/>
      <c r="N24" s="52" t="n"/>
      <c r="O24" s="51">
        <f>SUM(Ingresos[[#This Row],[Enero]:[Diciembre]])</f>
        <v/>
      </c>
      <c r="P24" s="51">
        <f>IFERROR(AVERAGE(Ingresos[[#This Row],[Enero]:[Diciembre]]),0)</f>
        <v/>
      </c>
    </row>
    <row r="25" ht="22" customHeight="1" s="71">
      <c r="A25" s="8" t="n"/>
      <c r="B25" s="49" t="inlineStr">
        <is>
          <t>Otros ingresos (especificar)</t>
        </is>
      </c>
      <c r="C25" s="50" t="n"/>
      <c r="D25" s="52" t="n"/>
      <c r="E25" s="52" t="n"/>
      <c r="F25" s="52" t="n"/>
      <c r="G25" s="52" t="n"/>
      <c r="H25" s="52" t="n"/>
      <c r="I25" s="52" t="n"/>
      <c r="J25" s="52" t="n"/>
      <c r="K25" s="52" t="n"/>
      <c r="L25" s="52" t="n"/>
      <c r="M25" s="52" t="n"/>
      <c r="N25" s="52" t="n"/>
      <c r="O25" s="51">
        <f>SUM(Ingresos[[#This Row],[Enero]:[Diciembre]])</f>
        <v/>
      </c>
      <c r="P25" s="51">
        <f>IFERROR(AVERAGE(Ingresos[[#This Row],[Enero]:[Diciembre]]),0)</f>
        <v/>
      </c>
    </row>
    <row r="26" ht="22" customHeight="1" s="71">
      <c r="A26" s="8" t="n"/>
      <c r="B26" s="49" t="inlineStr">
        <is>
          <t>Otros ingresos (especificar)</t>
        </is>
      </c>
      <c r="C26" s="50" t="n"/>
      <c r="D26" s="52" t="n"/>
      <c r="E26" s="52" t="n"/>
      <c r="F26" s="52" t="n"/>
      <c r="G26" s="52" t="n"/>
      <c r="H26" s="52" t="n"/>
      <c r="I26" s="52" t="n"/>
      <c r="J26" s="52" t="n"/>
      <c r="K26" s="52" t="n"/>
      <c r="L26" s="52" t="n"/>
      <c r="M26" s="52" t="n"/>
      <c r="N26" s="52" t="n"/>
      <c r="O26" s="51">
        <f>SUM(Ingresos[[#This Row],[Enero]:[Diciembre]])</f>
        <v/>
      </c>
      <c r="P26" s="51">
        <f>IFERROR(AVERAGE(Ingresos[[#This Row],[Enero]:[Diciembre]]),0)</f>
        <v/>
      </c>
    </row>
    <row r="27" ht="22" customHeight="1" s="71">
      <c r="A27" s="8" t="n"/>
      <c r="B27" s="49" t="inlineStr">
        <is>
          <t>Otros ingresos (especificar)</t>
        </is>
      </c>
      <c r="C27" s="50" t="n"/>
      <c r="D27" s="52" t="n"/>
      <c r="E27" s="52" t="n"/>
      <c r="F27" s="52" t="n"/>
      <c r="G27" s="52" t="n"/>
      <c r="H27" s="52" t="n"/>
      <c r="I27" s="52" t="n"/>
      <c r="J27" s="52" t="n"/>
      <c r="K27" s="52" t="n"/>
      <c r="L27" s="52" t="n"/>
      <c r="M27" s="52" t="n"/>
      <c r="N27" s="52" t="n"/>
      <c r="O27" s="51">
        <f>SUM(Ingresos[[#This Row],[Enero]:[Diciembre]])</f>
        <v/>
      </c>
      <c r="P27" s="51">
        <f>IFERROR(AVERAGE(Ingresos[[#This Row],[Enero]:[Diciembre]]),0)</f>
        <v/>
      </c>
    </row>
    <row r="28" ht="22" customHeight="1" s="71">
      <c r="A28" s="14" t="n"/>
      <c r="B28" s="53" t="inlineStr">
        <is>
          <t>Otros ingresos (especificar)</t>
        </is>
      </c>
      <c r="C28" s="50" t="n"/>
      <c r="D28" s="52" t="n"/>
      <c r="E28" s="52" t="n"/>
      <c r="F28" s="52" t="n"/>
      <c r="G28" s="52" t="n"/>
      <c r="H28" s="52" t="n"/>
      <c r="I28" s="52" t="n"/>
      <c r="J28" s="52" t="n"/>
      <c r="K28" s="52" t="n"/>
      <c r="L28" s="52" t="n"/>
      <c r="M28" s="52" t="n"/>
      <c r="N28" s="52" t="n"/>
      <c r="O28" s="51">
        <f>SUM(Ingresos[[#This Row],[Enero]:[Diciembre]])</f>
        <v/>
      </c>
      <c r="P28" s="51">
        <f>IFERROR(AVERAGE(Ingresos[[#This Row],[Enero]:[Diciembre]]),0)</f>
        <v/>
      </c>
    </row>
    <row r="29" ht="22" customHeight="1" s="71">
      <c r="B29" s="80" t="inlineStr">
        <is>
          <t>Total</t>
        </is>
      </c>
      <c r="C29" s="81">
        <f>SUM(Ingresos[Enero])</f>
        <v/>
      </c>
      <c r="D29" s="81">
        <f>SUBTOTAL(109,Ingresos[Febrero])</f>
        <v/>
      </c>
      <c r="E29" s="81">
        <f>SUBTOTAL(109,Ingresos[Marzo])</f>
        <v/>
      </c>
      <c r="F29" s="81">
        <f>SUBTOTAL(109,Ingresos[Abril])</f>
        <v/>
      </c>
      <c r="G29" s="81">
        <f>SUBTOTAL(109,Ingresos[Mayo])</f>
        <v/>
      </c>
      <c r="H29" s="81">
        <f>SUBTOTAL(109,Ingresos[Junio])</f>
        <v/>
      </c>
      <c r="I29" s="81">
        <f>SUBTOTAL(109,Ingresos[Julio])</f>
        <v/>
      </c>
      <c r="J29" s="81">
        <f>SUBTOTAL(109,Ingresos[Agosto])</f>
        <v/>
      </c>
      <c r="K29" s="81">
        <f>SUBTOTAL(109,Ingresos[Septiembre])</f>
        <v/>
      </c>
      <c r="L29" s="81">
        <f>SUBTOTAL(109,Ingresos[Octubre])</f>
        <v/>
      </c>
      <c r="M29" s="81">
        <f>SUBTOTAL(109,Ingresos[Noviembre])</f>
        <v/>
      </c>
      <c r="N29" s="81">
        <f>SUBTOTAL(109,Ingresos[Diciembre])</f>
        <v/>
      </c>
      <c r="O29" s="81">
        <f>SUBTOTAL(109,Ingresos[Año actual])</f>
        <v/>
      </c>
      <c r="P29" s="81">
        <f>H34</f>
        <v/>
      </c>
    </row>
    <row r="30" ht="22" customHeight="1" s="71">
      <c r="A30" s="8" t="n"/>
      <c r="B30" s="8" t="n"/>
      <c r="C30" s="8" t="n"/>
      <c r="D30" s="8" t="n"/>
      <c r="E30" s="8" t="n"/>
      <c r="F30" s="8" t="n"/>
      <c r="G30" s="8" t="n"/>
      <c r="H30" s="8" t="n"/>
      <c r="I30" s="8" t="n"/>
      <c r="J30" s="8" t="n"/>
      <c r="K30" s="8" t="n"/>
      <c r="L30" s="8" t="n"/>
      <c r="M30" s="8" t="n"/>
      <c r="N30" s="8" t="n"/>
      <c r="O30" s="8" t="n"/>
      <c r="P30" s="8" t="n"/>
    </row>
    <row r="31" ht="24" customHeight="1" s="71">
      <c r="A31" s="8" t="n"/>
      <c r="B31" s="44" t="inlineStr">
        <is>
          <t>GASTOS</t>
        </is>
      </c>
      <c r="C31" s="10" t="n"/>
      <c r="D31" s="10" t="n"/>
      <c r="E31" s="10" t="n"/>
      <c r="F31" s="10" t="n"/>
      <c r="G31" s="10" t="n"/>
      <c r="H31" s="10" t="n"/>
      <c r="I31" s="10" t="n"/>
      <c r="J31" s="10" t="n"/>
      <c r="K31" s="10" t="n"/>
      <c r="L31" s="10" t="n"/>
      <c r="M31" s="10" t="n"/>
      <c r="N31" s="10" t="n"/>
      <c r="O31" s="10" t="n"/>
      <c r="P31" s="10" t="n"/>
    </row>
    <row r="32" ht="22" customFormat="1" customHeight="1" s="2">
      <c r="A32" s="8" t="n"/>
      <c r="B32" s="78" t="inlineStr">
        <is>
          <t>Elemento</t>
        </is>
      </c>
      <c r="C32" s="78" t="inlineStr">
        <is>
          <t>Enero</t>
        </is>
      </c>
      <c r="D32" s="79" t="inlineStr">
        <is>
          <t>Febrero</t>
        </is>
      </c>
      <c r="E32" s="79" t="inlineStr">
        <is>
          <t>Marzo</t>
        </is>
      </c>
      <c r="F32" s="79" t="inlineStr">
        <is>
          <t>Abril</t>
        </is>
      </c>
      <c r="G32" s="79" t="inlineStr">
        <is>
          <t>Mayo</t>
        </is>
      </c>
      <c r="H32" s="79" t="inlineStr">
        <is>
          <t>Junio</t>
        </is>
      </c>
      <c r="I32" s="79" t="inlineStr">
        <is>
          <t>Julio</t>
        </is>
      </c>
      <c r="J32" s="79" t="inlineStr">
        <is>
          <t>Agosto</t>
        </is>
      </c>
      <c r="K32" s="79" t="inlineStr">
        <is>
          <t>Septiembre</t>
        </is>
      </c>
      <c r="L32" s="79" t="inlineStr">
        <is>
          <t>Octubre</t>
        </is>
      </c>
      <c r="M32" s="79" t="inlineStr">
        <is>
          <t>Noviembre</t>
        </is>
      </c>
      <c r="N32" s="79" t="inlineStr">
        <is>
          <t>Diciembre</t>
        </is>
      </c>
      <c r="O32" s="79" t="inlineStr">
        <is>
          <t>Año actual</t>
        </is>
      </c>
      <c r="P32" s="79" t="inlineStr">
        <is>
          <t>Promedio</t>
        </is>
      </c>
    </row>
    <row r="33" ht="22" customFormat="1" customHeight="1" s="2">
      <c r="A33" s="8" t="n"/>
      <c r="B33" s="49" t="inlineStr">
        <is>
          <t xml:space="preserve">Materias primas </t>
        </is>
      </c>
      <c r="C33" s="56" t="n">
        <v>50000</v>
      </c>
      <c r="D33" s="57" t="n">
        <v>2000</v>
      </c>
      <c r="E33" s="57" t="n">
        <v>5000</v>
      </c>
      <c r="F33" s="57" t="n">
        <v>5000</v>
      </c>
      <c r="G33" s="57" t="n">
        <v>1000</v>
      </c>
      <c r="H33" s="57" t="n">
        <v>1000</v>
      </c>
      <c r="I33" s="57" t="n">
        <v>1000</v>
      </c>
      <c r="J33" s="57" t="n">
        <v>1000</v>
      </c>
      <c r="K33" s="57" t="n">
        <v>1000</v>
      </c>
      <c r="L33" s="57" t="n">
        <v>1000</v>
      </c>
      <c r="M33" s="57" t="n">
        <v>1000</v>
      </c>
      <c r="N33" s="57" t="n">
        <v>1000</v>
      </c>
      <c r="O33" s="58">
        <f>SUM(Gastos[[#This Row],[Enero]:[Diciembre]])</f>
        <v/>
      </c>
      <c r="P33" s="82">
        <f>IFERROR(AVERAGE(Gastos[[#This Row],[Enero]:[Diciembre]]),0)</f>
        <v/>
      </c>
    </row>
    <row r="34" ht="22" customFormat="1" customHeight="1" s="2">
      <c r="A34" s="8" t="n"/>
      <c r="B34" s="49" t="inlineStr">
        <is>
          <t>Sueldos de empleados</t>
        </is>
      </c>
      <c r="C34" s="57" t="n">
        <v>63222</v>
      </c>
      <c r="D34" s="56" t="n">
        <v>15000</v>
      </c>
      <c r="E34" s="56" t="n">
        <v>10000</v>
      </c>
      <c r="F34" s="56" t="n">
        <v>10000</v>
      </c>
      <c r="G34" s="56" t="n">
        <v>10000</v>
      </c>
      <c r="H34" s="56" t="n">
        <v>10000</v>
      </c>
      <c r="I34" s="56" t="n">
        <v>10000</v>
      </c>
      <c r="J34" s="56" t="n">
        <v>10000</v>
      </c>
      <c r="K34" s="56" t="n">
        <v>10000</v>
      </c>
      <c r="L34" s="56" t="n">
        <v>10000</v>
      </c>
      <c r="M34" s="56" t="n">
        <v>10000</v>
      </c>
      <c r="N34" s="56" t="n">
        <v>10000</v>
      </c>
      <c r="O34" s="58">
        <f>SUM(Gastos[[#This Row],[Enero]:[Diciembre]])</f>
        <v/>
      </c>
      <c r="P34" s="82">
        <f>IFERROR(AVERAGE(Gastos[[#This Row],[Enero]:[Diciembre]]),0)</f>
        <v/>
      </c>
    </row>
    <row r="35" ht="22" customFormat="1" customHeight="1" s="2">
      <c r="A35" s="8" t="n"/>
      <c r="B35" s="49" t="inlineStr">
        <is>
          <t>Gasto de nómina-bolsa de bonos</t>
        </is>
      </c>
      <c r="C35" s="56" t="n">
        <v>5000</v>
      </c>
      <c r="D35" s="57" t="n">
        <v>1000</v>
      </c>
      <c r="E35" s="57" t="n">
        <v>0</v>
      </c>
      <c r="F35" s="57" t="n">
        <v>0</v>
      </c>
      <c r="G35" s="57" t="n">
        <v>0</v>
      </c>
      <c r="H35" s="57" t="n">
        <v>0</v>
      </c>
      <c r="I35" s="57" t="n">
        <v>0</v>
      </c>
      <c r="J35" s="57" t="n">
        <v>0</v>
      </c>
      <c r="K35" s="57" t="n">
        <v>0</v>
      </c>
      <c r="L35" s="57" t="n">
        <v>0</v>
      </c>
      <c r="M35" s="57" t="n">
        <v>0</v>
      </c>
      <c r="N35" s="57" t="n">
        <v>0</v>
      </c>
      <c r="O35" s="58">
        <f>SUM(Gastos[[#This Row],[Enero]:[Diciembre]])</f>
        <v/>
      </c>
      <c r="P35" s="82">
        <f>IFERROR(AVERAGE(Gastos[[#This Row],[Enero]:[Diciembre]]),0)</f>
        <v/>
      </c>
    </row>
    <row r="36" ht="22" customFormat="1" customHeight="1" s="2">
      <c r="A36" s="8" t="n"/>
      <c r="B36" s="49" t="inlineStr">
        <is>
          <t>Gasto 2</t>
        </is>
      </c>
      <c r="C36" s="56" t="n"/>
      <c r="D36" s="57" t="n"/>
      <c r="E36" s="57" t="n"/>
      <c r="F36" s="57" t="n"/>
      <c r="G36" s="57" t="n"/>
      <c r="H36" s="57" t="n"/>
      <c r="I36" s="57" t="n"/>
      <c r="J36" s="57" t="n"/>
      <c r="K36" s="57" t="n"/>
      <c r="L36" s="57" t="n"/>
      <c r="M36" s="57" t="n"/>
      <c r="N36" s="57" t="n"/>
      <c r="O36" s="58">
        <f>SUM(Gastos[[#This Row],[Enero]:[Diciembre]])</f>
        <v/>
      </c>
      <c r="P36" s="82" t="n"/>
    </row>
    <row r="37" ht="22" customFormat="1" customHeight="1" s="2">
      <c r="A37" s="8" t="n"/>
      <c r="B37" s="49" t="inlineStr">
        <is>
          <t>Gasto 3</t>
        </is>
      </c>
      <c r="C37" s="56" t="n"/>
      <c r="D37" s="57" t="n"/>
      <c r="E37" s="57" t="n"/>
      <c r="F37" s="57" t="n"/>
      <c r="G37" s="57" t="n"/>
      <c r="H37" s="57" t="n"/>
      <c r="I37" s="57" t="n"/>
      <c r="J37" s="57" t="n"/>
      <c r="K37" s="57" t="n"/>
      <c r="L37" s="57" t="n"/>
      <c r="M37" s="57" t="n"/>
      <c r="N37" s="57" t="n"/>
      <c r="O37" s="58">
        <f>SUM(Gastos[[#This Row],[Enero]:[Diciembre]])</f>
        <v/>
      </c>
      <c r="P37" s="82" t="n"/>
    </row>
    <row r="38" ht="22" customFormat="1" customHeight="1" s="2">
      <c r="A38" s="8" t="n"/>
      <c r="B38" s="49" t="inlineStr">
        <is>
          <t>Gasto 4</t>
        </is>
      </c>
      <c r="C38" s="56" t="n"/>
      <c r="D38" s="57" t="n"/>
      <c r="E38" s="57" t="n"/>
      <c r="F38" s="57" t="n"/>
      <c r="G38" s="57" t="n"/>
      <c r="H38" s="57" t="n"/>
      <c r="I38" s="57" t="n"/>
      <c r="J38" s="57" t="n"/>
      <c r="K38" s="57" t="n"/>
      <c r="L38" s="57" t="n"/>
      <c r="M38" s="57" t="n"/>
      <c r="N38" s="57" t="n"/>
      <c r="O38" s="58">
        <f>SUM(Gastos[[#This Row],[Enero]:[Diciembre]])</f>
        <v/>
      </c>
      <c r="P38" s="82" t="n"/>
    </row>
    <row r="39" ht="22" customFormat="1" customHeight="1" s="2">
      <c r="A39" s="8" t="n"/>
      <c r="B39" s="49" t="inlineStr">
        <is>
          <t>Gasto 5</t>
        </is>
      </c>
      <c r="C39" s="56" t="n"/>
      <c r="D39" s="57" t="n"/>
      <c r="E39" s="57" t="n"/>
      <c r="F39" s="57" t="n"/>
      <c r="G39" s="57" t="n"/>
      <c r="H39" s="57" t="n"/>
      <c r="I39" s="57" t="n"/>
      <c r="J39" s="57" t="n"/>
      <c r="K39" s="57" t="n"/>
      <c r="L39" s="57" t="n"/>
      <c r="M39" s="57" t="n"/>
      <c r="N39" s="57" t="n"/>
      <c r="O39" s="58">
        <f>SUM(Gastos[[#This Row],[Enero]:[Diciembre]])</f>
        <v/>
      </c>
      <c r="P39" s="82" t="n"/>
    </row>
    <row r="40" ht="22" customFormat="1" customHeight="1" s="2">
      <c r="A40" s="8" t="n"/>
      <c r="B40" s="49" t="inlineStr">
        <is>
          <t>Gasto 6</t>
        </is>
      </c>
      <c r="C40" s="56" t="n"/>
      <c r="D40" s="57" t="n"/>
      <c r="E40" s="57" t="n"/>
      <c r="F40" s="57" t="n"/>
      <c r="G40" s="57" t="n"/>
      <c r="H40" s="57" t="n"/>
      <c r="I40" s="57" t="n"/>
      <c r="J40" s="57" t="n"/>
      <c r="K40" s="57" t="n"/>
      <c r="L40" s="57" t="n"/>
      <c r="M40" s="57" t="n"/>
      <c r="N40" s="57" t="n"/>
      <c r="O40" s="58">
        <f>SUM(Gastos[[#This Row],[Enero]:[Diciembre]])</f>
        <v/>
      </c>
      <c r="P40" s="82" t="n"/>
    </row>
    <row r="41" ht="22" customFormat="1" customHeight="1" s="2">
      <c r="A41" s="8" t="n"/>
      <c r="B41" s="49" t="inlineStr">
        <is>
          <t>Gasto 7</t>
        </is>
      </c>
      <c r="C41" s="56" t="n"/>
      <c r="D41" s="57" t="n"/>
      <c r="E41" s="57" t="n"/>
      <c r="F41" s="57" t="n"/>
      <c r="G41" s="57" t="n"/>
      <c r="H41" s="57" t="n"/>
      <c r="I41" s="57" t="n"/>
      <c r="J41" s="57" t="n"/>
      <c r="K41" s="57" t="n"/>
      <c r="L41" s="57" t="n"/>
      <c r="M41" s="57" t="n"/>
      <c r="N41" s="57" t="n"/>
      <c r="O41" s="58">
        <f>SUM(Gastos[[#This Row],[Enero]:[Diciembre]])</f>
        <v/>
      </c>
      <c r="P41" s="82" t="n"/>
    </row>
    <row r="42" ht="22" customFormat="1" customHeight="1" s="2">
      <c r="A42" s="8" t="n"/>
      <c r="B42" s="49" t="inlineStr">
        <is>
          <t>Gasto 8</t>
        </is>
      </c>
      <c r="C42" s="56" t="n"/>
      <c r="D42" s="57" t="n"/>
      <c r="E42" s="57" t="n"/>
      <c r="F42" s="57" t="n"/>
      <c r="G42" s="57" t="n"/>
      <c r="H42" s="57" t="n"/>
      <c r="I42" s="57" t="n"/>
      <c r="J42" s="57" t="n"/>
      <c r="K42" s="57" t="n"/>
      <c r="L42" s="57" t="n"/>
      <c r="M42" s="57" t="n"/>
      <c r="N42" s="57" t="n"/>
      <c r="O42" s="58">
        <f>SUM(Gastos[[#This Row],[Enero]:[Diciembre]])</f>
        <v/>
      </c>
      <c r="P42" s="82" t="n"/>
      <c r="R42" s="12" t="n"/>
      <c r="S42" s="12" t="n"/>
      <c r="T42" s="12" t="n"/>
      <c r="U42" s="12" t="n"/>
      <c r="V42" s="12" t="n"/>
      <c r="W42" s="12" t="n"/>
      <c r="X42" s="12" t="n"/>
    </row>
    <row r="43" ht="22" customFormat="1" customHeight="1" s="2">
      <c r="A43" s="8" t="n"/>
      <c r="B43" s="49" t="inlineStr">
        <is>
          <t>Gasto 9</t>
        </is>
      </c>
      <c r="C43" s="56" t="n"/>
      <c r="D43" s="57" t="n"/>
      <c r="E43" s="57" t="n"/>
      <c r="F43" s="57" t="n"/>
      <c r="G43" s="57" t="n"/>
      <c r="H43" s="57" t="n"/>
      <c r="I43" s="57" t="n"/>
      <c r="J43" s="57" t="n"/>
      <c r="K43" s="57" t="n"/>
      <c r="L43" s="57" t="n"/>
      <c r="M43" s="57" t="n"/>
      <c r="N43" s="57" t="n"/>
      <c r="O43" s="58">
        <f>SUM(Gastos[[#This Row],[Enero]:[Diciembre]])</f>
        <v/>
      </c>
      <c r="P43" s="82" t="n"/>
    </row>
    <row r="44" ht="22" customFormat="1" customHeight="1" s="2">
      <c r="A44" s="8" t="n"/>
      <c r="B44" s="49" t="inlineStr">
        <is>
          <t>Gasto 10</t>
        </is>
      </c>
      <c r="C44" s="56" t="n"/>
      <c r="D44" s="57" t="n"/>
      <c r="E44" s="57" t="n"/>
      <c r="F44" s="57" t="n"/>
      <c r="G44" s="57" t="n"/>
      <c r="H44" s="57" t="n"/>
      <c r="I44" s="57" t="n"/>
      <c r="J44" s="57" t="n"/>
      <c r="K44" s="57" t="n"/>
      <c r="L44" s="57" t="n"/>
      <c r="M44" s="57" t="n"/>
      <c r="N44" s="57" t="n"/>
      <c r="O44" s="58">
        <f>SUM(Gastos[[#This Row],[Enero]:[Diciembre]])</f>
        <v/>
      </c>
      <c r="P44" s="82" t="n"/>
    </row>
    <row r="45" ht="22" customFormat="1" customHeight="1" s="2">
      <c r="A45" s="8" t="n"/>
      <c r="B45" s="49" t="inlineStr">
        <is>
          <t>Gasto 11</t>
        </is>
      </c>
      <c r="C45" s="56" t="n"/>
      <c r="D45" s="57" t="n"/>
      <c r="E45" s="57" t="n"/>
      <c r="F45" s="57" t="n"/>
      <c r="G45" s="57" t="n"/>
      <c r="H45" s="57" t="n"/>
      <c r="I45" s="57" t="n"/>
      <c r="J45" s="57" t="n"/>
      <c r="K45" s="57" t="n"/>
      <c r="L45" s="57" t="n"/>
      <c r="M45" s="57" t="n"/>
      <c r="N45" s="57" t="n"/>
      <c r="O45" s="58">
        <f>SUM(Gastos[[#This Row],[Enero]:[Diciembre]])</f>
        <v/>
      </c>
      <c r="P45" s="82" t="n"/>
    </row>
    <row r="46" ht="22" customFormat="1" customHeight="1" s="2">
      <c r="A46" s="8" t="n"/>
      <c r="B46" s="49" t="inlineStr">
        <is>
          <t>Gasto 12</t>
        </is>
      </c>
      <c r="C46" s="56" t="n"/>
      <c r="D46" s="57" t="n"/>
      <c r="E46" s="57" t="n"/>
      <c r="F46" s="57" t="n"/>
      <c r="G46" s="57" t="n"/>
      <c r="H46" s="57" t="n"/>
      <c r="I46" s="57" t="n"/>
      <c r="J46" s="57" t="n"/>
      <c r="K46" s="57" t="n"/>
      <c r="L46" s="57" t="n"/>
      <c r="M46" s="57" t="n"/>
      <c r="N46" s="57" t="n"/>
      <c r="O46" s="58">
        <f>SUM(Gastos[[#This Row],[Enero]:[Diciembre]])</f>
        <v/>
      </c>
      <c r="P46" s="82" t="n"/>
    </row>
    <row r="47" ht="22" customFormat="1" customHeight="1" s="2">
      <c r="A47" s="8" t="n"/>
      <c r="B47" s="49" t="inlineStr">
        <is>
          <t>Gasto 13</t>
        </is>
      </c>
      <c r="C47" s="56" t="n"/>
      <c r="D47" s="57" t="n"/>
      <c r="E47" s="57" t="n"/>
      <c r="F47" s="57" t="n"/>
      <c r="G47" s="57" t="n"/>
      <c r="H47" s="57" t="n"/>
      <c r="I47" s="57" t="n"/>
      <c r="J47" s="57" t="n"/>
      <c r="K47" s="57" t="n"/>
      <c r="L47" s="57" t="n"/>
      <c r="M47" s="57" t="n"/>
      <c r="N47" s="57" t="n"/>
      <c r="O47" s="58">
        <f>SUM(Gastos[[#This Row],[Enero]:[Diciembre]])</f>
        <v/>
      </c>
      <c r="P47" s="82" t="n"/>
      <c r="W47" s="15" t="n"/>
    </row>
    <row r="48" ht="22" customFormat="1" customHeight="1" s="2">
      <c r="A48" s="8" t="n"/>
      <c r="B48" s="49" t="inlineStr">
        <is>
          <t>Gasto 14</t>
        </is>
      </c>
      <c r="C48" s="56" t="n"/>
      <c r="D48" s="57" t="n"/>
      <c r="E48" s="57" t="n"/>
      <c r="F48" s="57" t="n"/>
      <c r="G48" s="57" t="n"/>
      <c r="H48" s="57" t="n"/>
      <c r="I48" s="57" t="n"/>
      <c r="J48" s="57" t="n"/>
      <c r="K48" s="57" t="n"/>
      <c r="L48" s="57" t="n"/>
      <c r="M48" s="57" t="n"/>
      <c r="N48" s="57" t="n"/>
      <c r="O48" s="58">
        <f>SUM(Gastos[[#This Row],[Enero]:[Diciembre]])</f>
        <v/>
      </c>
      <c r="P48" s="82" t="n"/>
    </row>
    <row r="49" ht="22" customFormat="1" customHeight="1" s="2">
      <c r="B49" s="49" t="inlineStr">
        <is>
          <t>Gasto 15</t>
        </is>
      </c>
      <c r="C49" s="56" t="n"/>
      <c r="D49" s="57" t="n"/>
      <c r="E49" s="57" t="n"/>
      <c r="F49" s="57" t="n"/>
      <c r="G49" s="57" t="n"/>
      <c r="H49" s="57" t="n"/>
      <c r="I49" s="57" t="n"/>
      <c r="J49" s="57" t="n"/>
      <c r="K49" s="57" t="n"/>
      <c r="L49" s="57" t="n"/>
      <c r="M49" s="57" t="n"/>
      <c r="N49" s="57" t="n"/>
      <c r="O49" s="58">
        <f>SUM(Gastos[[#This Row],[Enero]:[Diciembre]])</f>
        <v/>
      </c>
      <c r="P49" s="83" t="n"/>
    </row>
    <row r="50" ht="22" customFormat="1" customHeight="1" s="2">
      <c r="B50" s="49" t="inlineStr">
        <is>
          <t>Gasto 16</t>
        </is>
      </c>
      <c r="C50" s="56" t="n"/>
      <c r="D50" s="57" t="n"/>
      <c r="E50" s="57" t="n"/>
      <c r="F50" s="57" t="n"/>
      <c r="G50" s="57" t="n"/>
      <c r="H50" s="57" t="n"/>
      <c r="I50" s="57" t="n"/>
      <c r="J50" s="57" t="n"/>
      <c r="K50" s="57" t="n"/>
      <c r="L50" s="57" t="n"/>
      <c r="M50" s="57" t="n"/>
      <c r="N50" s="57" t="n"/>
      <c r="O50" s="58">
        <f>SUM(Gastos[[#This Row],[Enero]:[Diciembre]])</f>
        <v/>
      </c>
      <c r="P50" s="82" t="n"/>
    </row>
    <row r="51" ht="22" customFormat="1" customHeight="1" s="2">
      <c r="B51" s="80" t="inlineStr">
        <is>
          <t>Total</t>
        </is>
      </c>
      <c r="C51" s="84">
        <f>SUBTOTAL(109,Gastos[Enero])</f>
        <v/>
      </c>
      <c r="D51" s="84">
        <f>SUBTOTAL(109,Gastos[Febrero])</f>
        <v/>
      </c>
      <c r="E51" s="84">
        <f>SUBTOTAL(109,Gastos[Marzo])</f>
        <v/>
      </c>
      <c r="F51" s="84">
        <f>SUBTOTAL(109,Gastos[Abril])</f>
        <v/>
      </c>
      <c r="G51" s="84">
        <f>SUBTOTAL(109,Gastos[Mayo])</f>
        <v/>
      </c>
      <c r="H51" s="84">
        <f>SUBTOTAL(109,Gastos[Junio])</f>
        <v/>
      </c>
      <c r="I51" s="84">
        <f>SUBTOTAL(109,Gastos[Julio])</f>
        <v/>
      </c>
      <c r="J51" s="84">
        <f>SUBTOTAL(109,Gastos[Agosto])</f>
        <v/>
      </c>
      <c r="K51" s="84">
        <f>SUBTOTAL(109,Gastos[Septiembre])</f>
        <v/>
      </c>
      <c r="L51" s="84">
        <f>SUBTOTAL(109,Gastos[Octubre])</f>
        <v/>
      </c>
      <c r="M51" s="84">
        <f>SUBTOTAL(109,Gastos[Noviembre])</f>
        <v/>
      </c>
      <c r="N51" s="84">
        <f>SUBTOTAL(109,Gastos[Diciembre])</f>
        <v/>
      </c>
      <c r="O51" s="84">
        <f>SUBTOTAL(109,Gastos[Año actual])</f>
        <v/>
      </c>
      <c r="P51" s="85">
        <f>SUBTOTAL(101,Gastos[Promedio])</f>
        <v/>
      </c>
    </row>
    <row r="52" ht="22" customHeight="1" s="71">
      <c r="C52" s="86" t="n"/>
      <c r="D52" s="86" t="n"/>
      <c r="E52" s="86" t="n"/>
      <c r="F52" s="86" t="n"/>
      <c r="G52" s="86" t="n"/>
      <c r="H52" s="86" t="n"/>
      <c r="I52" s="86" t="n"/>
      <c r="J52" s="86" t="n"/>
      <c r="K52" s="86" t="n"/>
      <c r="L52" s="86" t="n"/>
      <c r="M52" s="86" t="n"/>
      <c r="N52" s="86" t="n"/>
      <c r="O52" s="86" t="n"/>
      <c r="P52" s="86" t="n"/>
      <c r="R52" s="12" t="n"/>
      <c r="S52" s="12" t="n"/>
      <c r="T52" s="12" t="n"/>
      <c r="U52" s="12" t="n"/>
      <c r="V52" s="12" t="n"/>
      <c r="W52" s="12" t="n"/>
      <c r="X52" s="12" t="n"/>
    </row>
    <row r="53" ht="22" customHeight="1" s="71">
      <c r="R53" s="12" t="n"/>
      <c r="S53" s="12" t="n"/>
      <c r="T53" s="12" t="n"/>
      <c r="U53" s="12" t="n"/>
      <c r="V53" s="12" t="n"/>
      <c r="W53" s="12" t="n"/>
      <c r="X53" s="12" t="n"/>
    </row>
    <row r="54" ht="22" customFormat="1" customHeight="1" s="3">
      <c r="B54" s="63" t="inlineStr">
        <is>
          <t>Período</t>
        </is>
      </c>
      <c r="C54" s="64" t="inlineStr">
        <is>
          <t xml:space="preserve">Enero </t>
        </is>
      </c>
      <c r="D54" s="64" t="inlineStr">
        <is>
          <t>Febrero</t>
        </is>
      </c>
      <c r="E54" s="64" t="inlineStr">
        <is>
          <t>Marzo</t>
        </is>
      </c>
      <c r="F54" s="64" t="inlineStr">
        <is>
          <t>Abril</t>
        </is>
      </c>
      <c r="G54" s="64" t="inlineStr">
        <is>
          <t>Mayo</t>
        </is>
      </c>
      <c r="H54" s="64" t="inlineStr">
        <is>
          <t>Junio</t>
        </is>
      </c>
      <c r="I54" s="64" t="inlineStr">
        <is>
          <t>Julio</t>
        </is>
      </c>
      <c r="J54" s="64" t="inlineStr">
        <is>
          <t>Agosto</t>
        </is>
      </c>
      <c r="K54" s="64" t="inlineStr">
        <is>
          <t>Septiembre</t>
        </is>
      </c>
      <c r="L54" s="64" t="inlineStr">
        <is>
          <t>Octubre</t>
        </is>
      </c>
      <c r="M54" s="64" t="inlineStr">
        <is>
          <t>Noviembre</t>
        </is>
      </c>
      <c r="N54" s="64" t="inlineStr">
        <is>
          <t>Diciembre</t>
        </is>
      </c>
      <c r="R54" s="12" t="n"/>
      <c r="S54" s="12" t="n"/>
      <c r="T54" s="12" t="n"/>
      <c r="U54" s="12" t="n"/>
      <c r="V54" s="12" t="n"/>
      <c r="W54" s="12" t="n"/>
      <c r="X54" s="12" t="n"/>
    </row>
    <row r="55" ht="22" customFormat="1" customHeight="1" s="3">
      <c r="B55" s="65" t="inlineStr">
        <is>
          <t>Flujo de efectivo neto</t>
        </is>
      </c>
      <c r="C55" s="66">
        <f>Ingresos[[#Totals],[Enero]]-Gastos[[#Totals],[Enero]]</f>
        <v/>
      </c>
      <c r="D55" s="66">
        <f>D29-D51</f>
        <v/>
      </c>
      <c r="E55" s="66">
        <f>E29-E51</f>
        <v/>
      </c>
      <c r="F55" s="66">
        <f>F29-F51</f>
        <v/>
      </c>
      <c r="G55" s="66">
        <f>G29-G51</f>
        <v/>
      </c>
      <c r="H55" s="66">
        <f>H29-H51</f>
        <v/>
      </c>
      <c r="I55" s="66">
        <f>I29-I51</f>
        <v/>
      </c>
      <c r="J55" s="66">
        <f>J29-J51</f>
        <v/>
      </c>
      <c r="K55" s="66">
        <f>K29-K51</f>
        <v/>
      </c>
      <c r="L55" s="66">
        <f>L29-L51</f>
        <v/>
      </c>
      <c r="M55" s="66">
        <f>M29-M51</f>
        <v/>
      </c>
      <c r="N55" s="66">
        <f>N29-N51</f>
        <v/>
      </c>
      <c r="R55" s="12" t="n"/>
      <c r="S55" s="12" t="n"/>
      <c r="T55" s="12" t="n"/>
      <c r="U55" s="12" t="n"/>
      <c r="V55" s="12" t="n"/>
      <c r="W55" s="12" t="n"/>
      <c r="X55" s="12" t="n"/>
    </row>
    <row r="56" ht="22" customHeight="1" s="71">
      <c r="B56" s="67" t="inlineStr">
        <is>
          <t>Efectivo al final del mes</t>
        </is>
      </c>
      <c r="C56" s="68">
        <f t="array" ref="C56">Tabla5[Enero ✓]+Tabla6[[Enero ]]</f>
        <v/>
      </c>
      <c r="D56" s="68">
        <f t="array" ref="D56">Tabla5[Febrero]+Tabla6[Febrero]</f>
        <v/>
      </c>
      <c r="E56" s="68">
        <f t="array" ref="E56">Tabla5[Marzo]+Tabla6[Marzo]</f>
        <v/>
      </c>
      <c r="F56" s="68">
        <f t="array" ref="F56">Tabla5[Abril]+Tabla6[Abril]</f>
        <v/>
      </c>
      <c r="G56" s="68">
        <f t="array" ref="G56">Tabla5[Mayo]+Tabla6[Mayo]</f>
        <v/>
      </c>
      <c r="H56" s="68">
        <f t="array" ref="H56">Tabla5[Junio]+Tabla6[Junio]</f>
        <v/>
      </c>
      <c r="I56" s="68">
        <f t="array" ref="I56">Tabla5[Julio]+Tabla6[Julio]</f>
        <v/>
      </c>
      <c r="J56" s="68">
        <f t="array" ref="J56">Tabla5[Agosto]+Tabla6[Agosto]</f>
        <v/>
      </c>
      <c r="K56" s="68">
        <f t="array" ref="K56">Tabla5[Septiembre]+Tabla6[Septiembre]</f>
        <v/>
      </c>
      <c r="L56" s="68">
        <f t="array" ref="L56">Tabla5[Octubre]+Tabla6[Octubre]</f>
        <v/>
      </c>
      <c r="M56" s="68">
        <f t="array" ref="M56">Tabla5[Noviembre]+Tabla6[Noviembre]</f>
        <v/>
      </c>
      <c r="N56" s="68">
        <f t="array" ref="N56">Tabla5[Diciembre]+Tabla6[Diciembre]</f>
        <v/>
      </c>
      <c r="R56" s="12" t="n"/>
      <c r="S56" s="12" t="n"/>
      <c r="T56" s="12" t="n"/>
      <c r="U56" s="12" t="n"/>
      <c r="V56" s="12" t="n"/>
      <c r="W56" s="12" t="n"/>
      <c r="X56" s="12" t="n"/>
    </row>
    <row r="57" ht="12" customHeight="1" s="71">
      <c r="B57" s="72" t="n"/>
      <c r="R57" s="12" t="n"/>
      <c r="S57" s="12" t="n"/>
      <c r="T57" s="12" t="n"/>
      <c r="U57" s="12" t="n"/>
      <c r="V57" s="12" t="n"/>
      <c r="W57" s="12" t="n"/>
      <c r="X57" s="12" t="n"/>
    </row>
    <row r="58" ht="90" customHeight="1" s="71">
      <c r="B58" s="72" t="inlineStr">
        <is>
          <t>IMPORTANTE: El simulador tiene como finalidad proporcionar al usuario una referencia estimada de cálculos financieros respecto a las actividades de una empresa. No obstante, pueden existir condiciones particulares que modifiquen los resultados presentados. La información aquí mostrada no constituye responsabilidad alguna para la Asociación de Bancos de México ABM, A.C., ni para sus Bancos Asociados.</t>
        </is>
      </c>
      <c r="R58" s="12" t="n"/>
      <c r="S58" s="12" t="n"/>
      <c r="T58" s="12" t="n"/>
      <c r="U58" s="12" t="n"/>
      <c r="V58" s="12" t="n"/>
      <c r="W58" s="12" t="n"/>
      <c r="X58" s="12" t="n"/>
    </row>
    <row r="59" ht="18" customHeight="1" s="71">
      <c r="B59" s="72" t="n"/>
      <c r="R59" s="12" t="n"/>
      <c r="S59" s="12" t="n"/>
      <c r="T59" s="12" t="n"/>
      <c r="U59" s="12" t="n"/>
      <c r="V59" s="12" t="n"/>
      <c r="W59" s="12" t="n"/>
      <c r="X59" s="12" t="n"/>
    </row>
    <row r="60" ht="30" customHeight="1" s="71">
      <c r="R60" s="12" t="n"/>
      <c r="S60" s="12" t="n"/>
      <c r="T60" s="12" t="n"/>
      <c r="U60" s="12" t="n"/>
      <c r="V60" s="12" t="n"/>
      <c r="W60" s="12" t="n"/>
      <c r="X60" s="12" t="n"/>
    </row>
    <row r="61" ht="150" customHeight="1" s="71">
      <c r="B61" s="11" t="n"/>
      <c r="R61" s="12" t="n"/>
      <c r="S61" s="12" t="n"/>
      <c r="T61" s="12" t="n"/>
      <c r="U61" s="12" t="n"/>
      <c r="V61" s="12" t="n"/>
      <c r="W61" s="12" t="n"/>
      <c r="X61" s="12" t="n"/>
    </row>
    <row r="62" ht="30" customHeight="1" s="71"/>
    <row r="63" ht="30" customHeight="1" s="71"/>
    <row r="64" ht="80" customHeight="1" s="71">
      <c r="B64" s="72" t="n"/>
    </row>
    <row r="65" ht="30" customHeight="1" s="71"/>
    <row r="66" ht="30" customHeight="1" s="71"/>
    <row r="67" ht="30" customHeight="1" s="71"/>
    <row r="68" ht="30" customHeight="1" s="71"/>
    <row r="69" ht="30" customHeight="1" s="71"/>
    <row r="70" ht="30" customHeight="1" s="71"/>
    <row r="71" ht="30" customHeight="1" s="71"/>
    <row r="72" ht="30" customHeight="1" s="71"/>
    <row r="73" ht="30" customHeight="1" s="71"/>
  </sheetData>
  <sheetProtection selectLockedCells="0" selectUnlockedCells="0" sheet="1" objects="0" insertRows="0" insertHyperlinks="1" autoFilter="0" scenarios="0" formatColumns="0" deleteColumns="0" insertColumns="0" pivotTables="0" deleteRows="0" formatCells="0" formatRows="0" sort="0"/>
  <mergeCells count="4">
    <mergeCell ref="B2:M2"/>
    <mergeCell ref="B58:L58"/>
    <mergeCell ref="Q17:R17"/>
    <mergeCell ref="B1:M1"/>
  </mergeCells>
  <dataValidations xWindow="320" yWindow="456" count="24">
    <dataValidation sqref="C6" showDropDown="0" showInputMessage="1" showErrorMessage="1" allowBlank="1" prompt="El total de ingresos mensuales y el total de gastos mensuales se actualizan automáticamente en las celdas siguientes"/>
    <dataValidation sqref="B8" showDropDown="0" showInputMessage="1" showErrorMessage="1" allowBlank="1" prompt="El valor de Total de gastos mensuales se actualiza automáticamente en la celda de la derecha."/>
    <dataValidation sqref="C8" showDropDown="0" showInputMessage="1" showErrorMessage="1" allowBlank="1" prompt="El valor de Total de gastos mensuales se actualiza automáticamente en esta celda."/>
    <dataValidation sqref="B7" showDropDown="0" showInputMessage="1" showErrorMessage="1" allowBlank="1" prompt="El valor de Total de ingresos mensuales se actualiza automáticamente en la celda de la derecha."/>
    <dataValidation sqref="C7" showDropDown="0" showInputMessage="1" showErrorMessage="1" allowBlank="1" prompt="El valor de Total de ingresos mensuales se actualiza automáticamente en esta celda."/>
    <dataValidation sqref="B10" showDropDown="0" showInputMessage="1" showErrorMessage="1" allowBlank="1" prompt="El importe de Saldo se calcula automáticamente en la celda de la derecha."/>
    <dataValidation sqref="C10" showDropDown="0" showInputMessage="1" showErrorMessage="1" allowBlank="1" prompt="El importe de Saldo se calcula automáticamente en esta celda."/>
    <dataValidation sqref="C21 C32" showDropDown="0" showInputMessage="1" showErrorMessage="1" allowBlank="1" prompt="Escriba el importe en esta columna con este título"/>
    <dataValidation sqref="B21" showDropDown="0" showInputMessage="1" showErrorMessage="1" allowBlank="1" prompt="Escriba los elementos de ingresos mensuales en la columna con este encabezado"/>
    <dataValidation sqref="B32" showDropDown="0" showInputMessage="1" showErrorMessage="1" allowBlank="1" prompt="Escriba los elementos de gastos mensuales en la columna con este encabezado"/>
    <dataValidation sqref="C11" showDropDown="0" showInputMessage="1" showErrorMessage="1" allowBlank="1" prompt="El porcentaje de ingresos gastados se calcula automáticamente en esta celda"/>
    <dataValidation sqref="B11" showDropDown="0" showInputMessage="1" showErrorMessage="1" allowBlank="1" prompt="El porcentaje de ingresos gastados se calcula automáticamente en la celda a la derecha"/>
    <dataValidation sqref="C18" showDropDown="0" showInputMessage="1" showErrorMessage="0" allowBlank="1" promptTitle="Saldo inicial" prompt="Captura el saldo con el que inicias enero. Los meses siguientes se actualizan solos."/>
    <dataValidation sqref="C22:N22" showDropDown="0" showInputMessage="1" showErrorMessage="0" allowBlank="1" promptTitle="Ventas de productos" prompt="Captura los ingresos por ventas de productos para cada mes."/>
    <dataValidation sqref="C23:N28" showDropDown="0" showInputMessage="1" showErrorMessage="0" allowBlank="1" promptTitle="Otros ingresos" prompt="Captura otros ingresos mensuales; especifica el concepto en la columna B."/>
    <dataValidation sqref="C33:N33" showDropDown="0" showInputMessage="1" showErrorMessage="0" allowBlank="1" promptTitle="Materias primas" prompt="Captura el costo mensual de las materias primas utilizadas en tu operación."/>
    <dataValidation sqref="C34:N34" showDropDown="0" showInputMessage="1" showErrorMessage="0" allowBlank="1" promptTitle="Sueldos de empleados" prompt="Captura la nómina mensual. Enero se toma automáticamente de la hoja Nómina."/>
    <dataValidation sqref="C35:N35" showDropDown="0" showInputMessage="1" showErrorMessage="0" allowBlank="1" promptTitle="Bolsa de bonos" prompt="Captura el gasto mensual por bonos y compensaciones."/>
    <dataValidation sqref="C36:N50" showDropDown="0" showInputMessage="1" showErrorMessage="0" allowBlank="1" promptTitle="Gastos adicionales" prompt="Captura otros gastos mensuales; especifica el concepto en la columna B."/>
    <dataValidation sqref="C7" showDropDown="0" showInputMessage="1" showErrorMessage="0" allowBlank="1" promptTitle="Total de ingresos anuales" prompt="Suma de todos los ingresos mensuales (ventas y otros ingresos). Se actualiza automáticamente."/>
    <dataValidation sqref="C8" showDropDown="0" showInputMessage="1" showErrorMessage="0" allowBlank="1" promptTitle="Total de gastos anuales" prompt="Suma de todos los gastos mensuales. Se actualiza automáticamente."/>
    <dataValidation sqref="C10" showDropDown="0" showInputMessage="1" showErrorMessage="0" allowBlank="1" promptTitle="Saldo anual" prompt="Ingresos menos gastos del año. Positivo indica ganancia neta."/>
    <dataValidation sqref="C11" showDropDown="0" showInputMessage="1" showErrorMessage="0" allowBlank="1" promptTitle="% de ingresos gastados" prompt="Proporción de tus ingresos que se destina a gastos. Menor es mejor."/>
    <dataValidation sqref="C55:N55" showDropDown="0" showInputMessage="1" showErrorMessage="0" allowBlank="1" promptTitle="Flujo de efectivo neto del mes" prompt="Ingresos del mes menos gastos del mes. Si es negativo, ese mes consumió efectivo."/>
  </dataValidations>
  <pageMargins left="0.7" right="0.7" top="0.75" bottom="0.75" header="0.3" footer="0.3"/>
  <pageSetup orientation="landscape" paperSize="9" scale="10" fitToHeight="2"/>
  <legacyDrawing xmlns:r="http://schemas.openxmlformats.org/officeDocument/2006/relationships" r:id="anysvml"/>
  <tableParts count="4">
    <tablePart xmlns:r="http://schemas.openxmlformats.org/officeDocument/2006/relationships" r:id="rId1"/>
    <tablePart xmlns:r="http://schemas.openxmlformats.org/officeDocument/2006/relationships" r:id="rId2"/>
    <tablePart xmlns:r="http://schemas.openxmlformats.org/officeDocument/2006/relationships" r:id="rId3"/>
    <tablePart xmlns:r="http://schemas.openxmlformats.org/officeDocument/2006/relationships" r:id="rId4"/>
  </tablePart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Alfonso Marin</dc:creator>
  <dc:title xmlns:dc="http://purl.org/dc/elements/1.1/">MundoPyme — herramientas para PyMEs</dc:title>
  <dcterms:created xmlns:dcterms="http://purl.org/dc/terms/" xmlns:xsi="http://www.w3.org/2001/XMLSchema-instance" xsi:type="dcterms:W3CDTF">2023-11-06T06:53:42Z</dcterms:created>
  <dcterms:modified xmlns:dcterms="http://purl.org/dc/terms/" xmlns:xsi="http://www.w3.org/2001/XMLSchema-instance" xsi:type="dcterms:W3CDTF">2026-05-09T19:39:11Z</dcterms:modified>
  <cp:lastModifiedBy>ALFONSO MARIN CANO</cp:lastModifiedBy>
</cp:coreProperties>
</file>

<file path=docProps/custom.xml><?xml version="1.0" encoding="utf-8"?>
<Properties xmlns="http://schemas.openxmlformats.org/officeDocument/2006/custom-properties">
  <property name="ContentTypeId" fmtid="{D5CDD505-2E9C-101B-9397-08002B2CF9AE}" pid="2">
    <vt:lpwstr xmlns:vt="http://schemas.openxmlformats.org/officeDocument/2006/docPropsVTypes">0x01010079F111ED35F8CC479449609E8A0923A6</vt:lpwstr>
  </property>
</Properties>
</file>