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mc:AlternateContent xmlns:mc="http://schemas.openxmlformats.org/markup-compatibility/2006">
    <mc:Choice Requires="x15">
      <x15ac:absPath xmlns:x15ac="http://schemas.microsoft.com/office/spreadsheetml/2010/11/ac" url="/Users/alfonsomarin/ABM/MundoPyme/inventarios/"/>
    </mc:Choice>
  </mc:AlternateContent>
  <xr:revisionPtr revIDLastSave="0" documentId="13_ncr:1_{A1BD927F-E272-8D4B-8E77-2FC727D69D38}" xr6:coauthVersionLast="47" xr6:coauthVersionMax="47" xr10:uidLastSave="{00000000-0000-0000-0000-000000000000}"/>
  <bookViews>
    <workbookView xWindow="0" yWindow="0" windowWidth="26440" windowHeight="16300" tabRatio="500" xr2:uid="{00000000-000D-0000-FFFF-FFFF00000000}"/>
  </bookViews>
  <sheets>
    <sheet name="Inventario" sheetId="1" r:id="rId1"/>
  </sheets>
  <definedNames>
    <definedName name="_xleta_NOT">#REF!</definedName>
    <definedName name="_xleta_PRICE">#REF!</definedName>
    <definedName name="_xleta_SUM">#REF!</definedName>
    <definedName name="_xlfn__FV">#REF!</definedName>
    <definedName name="_xlfn_AGGREGATE">#REF!</definedName>
    <definedName name="_xlfn_IFERROR">#REF!</definedName>
    <definedName name="_xlfn_SUMIF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1" i="1" l="1"/>
  <c r="V31" i="1"/>
  <c r="L20" i="1"/>
  <c r="C20" i="1"/>
  <c r="R19" i="1"/>
  <c r="M19" i="1"/>
  <c r="G15" i="1"/>
  <c r="D15" i="1"/>
  <c r="M22" i="1" l="1"/>
  <c r="C21" i="1"/>
  <c r="M20" i="1"/>
  <c r="C22" i="1" l="1"/>
  <c r="M21" i="1"/>
  <c r="C23" i="1" l="1"/>
  <c r="C24" i="1" l="1"/>
  <c r="C25" i="1" l="1"/>
  <c r="R38" i="1"/>
  <c r="R28" i="1"/>
  <c r="R36" i="1" l="1"/>
  <c r="R30" i="1"/>
  <c r="C26" i="1"/>
  <c r="C27" i="1" s="1"/>
  <c r="C28" i="1" s="1"/>
  <c r="C29" i="1" s="1"/>
  <c r="C30" i="1" s="1"/>
  <c r="C31" i="1" s="1"/>
  <c r="C32" i="1" s="1"/>
  <c r="M23" i="1" l="1"/>
  <c r="M39" i="1"/>
  <c r="M38" i="1"/>
  <c r="M37" i="1"/>
  <c r="M36" i="1"/>
  <c r="M35" i="1"/>
  <c r="M34" i="1"/>
  <c r="M33" i="1"/>
  <c r="M32" i="1"/>
  <c r="M31" i="1"/>
  <c r="M30" i="1"/>
  <c r="M29" i="1"/>
  <c r="M28" i="1"/>
  <c r="M27" i="1"/>
  <c r="M26" i="1"/>
  <c r="M25" i="1"/>
  <c r="M24" i="1"/>
  <c r="E30" i="1"/>
  <c r="R20" i="1"/>
  <c r="R21" i="1"/>
  <c r="R22" i="1"/>
  <c r="R32" i="1"/>
  <c r="R31" i="1"/>
  <c r="R29" i="1"/>
  <c r="R27" i="1"/>
  <c r="R26" i="1"/>
  <c r="R25" i="1"/>
  <c r="R24" i="1"/>
  <c r="R23" i="1"/>
  <c r="F30" i="1"/>
  <c r="G30" i="1"/>
  <c r="J30" i="1"/>
  <c r="E29" i="1"/>
  <c r="F29" i="1"/>
  <c r="G29" i="1"/>
  <c r="J29" i="1"/>
  <c r="E28" i="1"/>
  <c r="F28" i="1"/>
  <c r="G28" i="1"/>
  <c r="J28" i="1"/>
  <c r="E25" i="1"/>
  <c r="F25" i="1"/>
  <c r="G25" i="1"/>
  <c r="E21" i="1"/>
  <c r="F21" i="1"/>
  <c r="G21" i="1"/>
  <c r="J21" i="1"/>
  <c r="E24" i="1"/>
  <c r="F24" i="1"/>
  <c r="G24" i="1"/>
  <c r="J24" i="1"/>
  <c r="E31" i="1"/>
  <c r="F31" i="1"/>
  <c r="G31" i="1"/>
  <c r="J31" i="1"/>
  <c r="E32" i="1"/>
  <c r="F32" i="1"/>
  <c r="G32" i="1"/>
  <c r="J32" i="1"/>
  <c r="E19" i="1"/>
  <c r="F19" i="1"/>
  <c r="G19" i="1"/>
  <c r="J19" i="1"/>
  <c r="E20" i="1"/>
  <c r="F20" i="1"/>
  <c r="G20" i="1"/>
  <c r="J20" i="1"/>
  <c r="E22" i="1"/>
  <c r="F22" i="1"/>
  <c r="G22" i="1"/>
  <c r="J22" i="1"/>
  <c r="E23" i="1"/>
  <c r="F23" i="1"/>
  <c r="G23" i="1"/>
  <c r="J23" i="1"/>
  <c r="E27" i="1"/>
  <c r="F27" i="1"/>
  <c r="G27" i="1"/>
  <c r="J27" i="1"/>
  <c r="E26" i="1"/>
  <c r="F26" i="1"/>
  <c r="G26" i="1"/>
  <c r="J26" i="1"/>
  <c r="J25" i="1"/>
  <c r="J33" i="1"/>
  <c r="F15" i="1"/>
  <c r="R33" i="1"/>
  <c r="R35" i="1"/>
  <c r="R34" i="1"/>
  <c r="R39" i="1"/>
  <c r="R37" i="1"/>
</calcChain>
</file>

<file path=xl/sharedStrings.xml><?xml version="1.0" encoding="utf-8"?>
<sst xmlns="http://schemas.openxmlformats.org/spreadsheetml/2006/main" count="67" uniqueCount="58">
  <si>
    <t>Registra tu inventario para mejorar la proyección de ventas y garantizar un excelente servicio.
Para agregar nuevos productos da clic a cualquier encabezado de la tabla para habilitar la función FORMULARIO en la pestaña de INICIO. Da clic en formulario  y comienza a registrar tus productos.  ¡Buena suerte! ***Las celdas en azul no las cambies.</t>
  </si>
  <si>
    <t>Inventario parcial</t>
  </si>
  <si>
    <t>No. de documento:</t>
  </si>
  <si>
    <t>COLOCA AQUÍ TU LOGO</t>
  </si>
  <si>
    <t xml:space="preserve">Nombre de la empresa: </t>
  </si>
  <si>
    <t>Fecha:</t>
  </si>
  <si>
    <t xml:space="preserve">Aquí puedes incluir una breve descripción sobre el tipo de producto o servicio que comercializas. </t>
  </si>
  <si>
    <t>INVENTARIO</t>
  </si>
  <si>
    <t>Instrucciones en celda: Registra los materiales así como las fechas de reabastecimiento, automáticamente tendrás el stock real.</t>
  </si>
  <si>
    <t>Editar valores o descripciones</t>
  </si>
  <si>
    <t>Campos protegidos</t>
  </si>
  <si>
    <t>BUSCAR</t>
  </si>
  <si>
    <t>Clavos</t>
  </si>
  <si>
    <t xml:space="preserve">Producto: </t>
  </si>
  <si>
    <t>Stock:</t>
  </si>
  <si>
    <t>ENTRADAS</t>
  </si>
  <si>
    <t>SALIDAS</t>
  </si>
  <si>
    <t>VALOR DEL INVENTARIO</t>
  </si>
  <si>
    <t>No. de insumo</t>
  </si>
  <si>
    <t>Insumo</t>
  </si>
  <si>
    <t>Entrada</t>
  </si>
  <si>
    <t>Salida</t>
  </si>
  <si>
    <t>Stock</t>
  </si>
  <si>
    <t>Unidades</t>
  </si>
  <si>
    <t>Precio unitario</t>
  </si>
  <si>
    <t>Total</t>
  </si>
  <si>
    <t>Fecha</t>
  </si>
  <si>
    <t>Cantidad</t>
  </si>
  <si>
    <t>Inventario inicial</t>
  </si>
  <si>
    <t>Mes</t>
  </si>
  <si>
    <t>Inventario final</t>
  </si>
  <si>
    <t>Cocos</t>
  </si>
  <si>
    <t>piezas</t>
  </si>
  <si>
    <t>Ene</t>
  </si>
  <si>
    <t>Cajas de Arroz</t>
  </si>
  <si>
    <t>lote</t>
  </si>
  <si>
    <t>Feb</t>
  </si>
  <si>
    <t>Caramelo</t>
  </si>
  <si>
    <t>litros</t>
  </si>
  <si>
    <t>Mar</t>
  </si>
  <si>
    <t>Lazo</t>
  </si>
  <si>
    <t>metros</t>
  </si>
  <si>
    <t>Abr</t>
  </si>
  <si>
    <t>Azucar</t>
  </si>
  <si>
    <t>kilos</t>
  </si>
  <si>
    <t>May</t>
  </si>
  <si>
    <t>Arroz</t>
  </si>
  <si>
    <t>Jun</t>
  </si>
  <si>
    <t>caja</t>
  </si>
  <si>
    <t>Jul</t>
  </si>
  <si>
    <t>Ago</t>
  </si>
  <si>
    <t>Sep</t>
  </si>
  <si>
    <t>Oct</t>
  </si>
  <si>
    <t>Nov</t>
  </si>
  <si>
    <t>Dic</t>
  </si>
  <si>
    <t>TOTAL</t>
  </si>
  <si>
    <t>Valor del inventario</t>
  </si>
  <si>
    <t>IMPORTANTE: El simulador tiene como finalidad proporcionar al usuario una referencia estimada de cálculos financieros respecto a las actividades de una empresa. No obstante, pueden existir condiciones particulares que modifiquen los resultados presentados. La información aquí mostrada no constituye responsabilidad alguna para la Asociación de Bancos de México ABM, A.C., ni para sus Bancos Asociados.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</si>
</sst>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80A]* #,##0.00_-;\-[$$-80A]* #,##0.00_-;_-[$$-80A]* \-??_-;_-@_-"/>
    <numFmt numFmtId="165" formatCode="[$-409]m/d/yyyy"/>
    <numFmt numFmtId="166" formatCode="\$#,##0.00"/>
    <numFmt numFmtId="167" formatCode="\$#,##0.00;[Red]&quot;-$&quot;#,##0.00"/>
    <numFmt numFmtId="168" formatCode="[$-409]mmm\-yy"/>
  </numFmts>
  <fonts count="27">
    <font>
      <sz val="11"/>
      <color rgb="FF000000"/>
      <name val="Trebuchet MS"/>
      <family val="2"/>
    </font>
    <font>
      <b/>
      <sz val="11"/>
      <color rgb="FFFFFFFF"/>
      <name val="Trebuchet MS"/>
      <family val="1"/>
    </font>
    <font>
      <sz val="11"/>
      <color rgb="FF000000"/>
      <name val="Aptos"/>
      <family val="2"/>
    </font>
    <font>
      <sz val="11"/>
      <color rgb="FF000000"/>
      <name val="Trebuchet MS"/>
      <family val="1"/>
    </font>
    <font>
      <sz val="11"/>
      <color rgb="FF000000"/>
      <name val="Montserrat"/>
      <charset val="1"/>
    </font>
    <font>
      <sz val="45"/>
      <color rgb="FF000000"/>
      <name val="Montserrat"/>
      <charset val="1"/>
    </font>
    <font>
      <b/>
      <sz val="45"/>
      <name val="Montserrat"/>
      <charset val="1"/>
    </font>
    <font>
      <b/>
      <sz val="45"/>
      <color rgb="FF339966"/>
      <name val="Montserrat"/>
      <charset val="1"/>
    </font>
    <font>
      <sz val="70"/>
      <color rgb="FF000000"/>
      <name val="Montserrat"/>
      <charset val="1"/>
    </font>
    <font>
      <b/>
      <i/>
      <sz val="48"/>
      <color rgb="FF000000"/>
      <name val="Montserrat"/>
      <charset val="1"/>
    </font>
    <font>
      <b/>
      <sz val="48"/>
      <color rgb="FF000000"/>
      <name val="Montserrat"/>
      <charset val="1"/>
    </font>
    <font>
      <b/>
      <i/>
      <sz val="45"/>
      <color rgb="FF000000"/>
      <name val="Montserrat"/>
      <charset val="1"/>
    </font>
    <font>
      <b/>
      <sz val="45"/>
      <color rgb="FF000000"/>
      <name val="Montserrat"/>
      <charset val="1"/>
    </font>
    <font>
      <i/>
      <sz val="45"/>
      <color rgb="FF000000"/>
      <name val="Montserrat"/>
      <charset val="1"/>
    </font>
    <font>
      <sz val="12"/>
      <color rgb="FF000000"/>
      <name val="Trebuchet MS"/>
      <family val="2"/>
    </font>
    <font>
      <sz val="32"/>
      <color rgb="FF000000"/>
      <name val="Montserrat"/>
      <charset val="1"/>
    </font>
    <font>
      <b/>
      <sz val="72"/>
      <color rgb="FF000000"/>
      <name val="Montserrat"/>
      <charset val="1"/>
    </font>
    <font>
      <b/>
      <i/>
      <sz val="72"/>
      <color rgb="FF000000"/>
      <name val="Montserrat"/>
      <charset val="1"/>
    </font>
    <font>
      <sz val="60"/>
      <color rgb="FF000000"/>
      <name val="Montserrat"/>
      <charset val="1"/>
    </font>
    <font>
      <sz val="50"/>
      <color rgb="FF000000"/>
      <name val="Montserrat"/>
      <charset val="1"/>
    </font>
    <font>
      <b/>
      <sz val="50"/>
      <color rgb="FF000000"/>
      <name val="Montserrat"/>
      <charset val="1"/>
    </font>
    <font>
      <b/>
      <sz val="50"/>
      <color rgb="FF339966"/>
      <name val="Montserrat"/>
      <charset val="1"/>
    </font>
    <font>
      <sz val="50"/>
      <color rgb="FF000000"/>
      <name val="Trebuchet MS"/>
      <family val="1"/>
    </font>
    <font>
      <sz val="50"/>
      <color rgb="FF000000"/>
      <name val="Trebuchet MS"/>
      <family val="2"/>
    </font>
    <font>
      <b/>
      <sz val="50"/>
      <name val="Montserrat"/>
      <charset val="1"/>
    </font>
    <font>
      <b/>
      <sz val="45"/>
      <color rgb="FFFFFFFF"/>
      <name val="Montserrat"/>
      <charset val="1"/>
    </font>
    <font>
      <i/>
      <sz val="94.4"/>
      <color rgb="FF595959"/>
      <name val="Montserrat"/>
    </font>
  </fonts>
  <fills count="9">
    <fill>
      <patternFill patternType="none"/>
    </fill>
    <fill>
      <patternFill patternType="gray125"/>
    </fill>
    <fill>
      <patternFill patternType="solid">
        <fgColor rgb="FF333300"/>
        <bgColor rgb="FF333333"/>
      </patternFill>
    </fill>
    <fill>
      <patternFill patternType="solid">
        <fgColor rgb="FFFFFFFF"/>
        <bgColor rgb="FFFFFFCC"/>
      </patternFill>
    </fill>
    <fill>
      <patternFill patternType="solid">
        <fgColor rgb="FFFFFF99"/>
        <bgColor rgb="FFFFFFCC"/>
      </patternFill>
    </fill>
    <fill>
      <patternFill patternType="solid">
        <fgColor rgb="FFCCCCFF"/>
        <bgColor rgb="FFC0C0C0"/>
      </patternFill>
    </fill>
    <fill>
      <patternFill patternType="solid">
        <fgColor rgb="FFFFFFCC"/>
        <bgColor rgb="FFFFFFFF"/>
      </patternFill>
    </fill>
    <fill>
      <patternFill patternType="solid">
        <fgColor rgb="FFFFCC00"/>
        <bgColor rgb="FFFFFF00"/>
      </patternFill>
    </fill>
    <fill>
      <patternFill patternType="solid">
        <fgColor rgb="FFFFCC00"/>
        <bgColor rgb="FFFFCC00"/>
      </patternFill>
    </fill>
  </fills>
  <borders count="28">
    <border>
      <left/>
      <right/>
      <top/>
      <bottom/>
      <diagonal/>
    </border>
    <border>
      <left/>
      <right/>
      <top style="medium">
        <color rgb="FFFFFFFF"/>
      </top>
      <bottom/>
      <diagonal/>
    </border>
    <border>
      <left/>
      <right/>
      <top/>
      <bottom style="thick">
        <color rgb="FF808000"/>
      </bottom>
      <diagonal/>
    </border>
    <border>
      <left style="thin">
        <color rgb="FFFFCC00"/>
      </left>
      <right style="thin">
        <color rgb="FFFFCC00"/>
      </right>
      <top style="thin">
        <color rgb="FFFFCC00"/>
      </top>
      <bottom style="thin">
        <color rgb="FFFFCC00"/>
      </bottom>
      <diagonal/>
    </border>
    <border>
      <left style="thin">
        <color rgb="FFFFCC00"/>
      </left>
      <right/>
      <top/>
      <bottom/>
      <diagonal/>
    </border>
    <border>
      <left style="thick">
        <color rgb="FFFFCC00"/>
      </left>
      <right/>
      <top style="thick">
        <color rgb="FFFFCC00"/>
      </top>
      <bottom style="thick">
        <color rgb="FFFFCC00"/>
      </bottom>
      <diagonal/>
    </border>
    <border>
      <left/>
      <right style="medium">
        <color rgb="FFFFCC00"/>
      </right>
      <top style="medium">
        <color rgb="FFFFCC00"/>
      </top>
      <bottom style="medium">
        <color rgb="FFFFCC00"/>
      </bottom>
      <diagonal/>
    </border>
    <border>
      <left style="medium">
        <color rgb="FFFFCC00"/>
      </left>
      <right/>
      <top/>
      <bottom/>
      <diagonal/>
    </border>
    <border>
      <left style="medium">
        <color rgb="FF808000"/>
      </left>
      <right/>
      <top style="medium">
        <color rgb="FF808000"/>
      </top>
      <bottom style="medium">
        <color rgb="FF808000"/>
      </bottom>
      <diagonal/>
    </border>
    <border>
      <left/>
      <right/>
      <top style="medium">
        <color rgb="FF808000"/>
      </top>
      <bottom style="medium">
        <color rgb="FF808000"/>
      </bottom>
      <diagonal/>
    </border>
    <border>
      <left/>
      <right style="thin">
        <color auto="1"/>
      </right>
      <top style="medium">
        <color rgb="FF808000"/>
      </top>
      <bottom style="medium">
        <color rgb="FF808000"/>
      </bottom>
      <diagonal/>
    </border>
    <border>
      <left style="thin">
        <color auto="1"/>
      </left>
      <right style="thin">
        <color auto="1"/>
      </right>
      <top style="medium">
        <color rgb="FF808000"/>
      </top>
      <bottom style="medium">
        <color rgb="FF808000"/>
      </bottom>
      <diagonal/>
    </border>
    <border>
      <left/>
      <right style="medium">
        <color rgb="FF808000"/>
      </right>
      <top/>
      <bottom/>
      <diagonal/>
    </border>
    <border>
      <left style="medium">
        <color rgb="FF808000"/>
      </left>
      <right style="medium">
        <color rgb="FF808000"/>
      </right>
      <top/>
      <bottom/>
      <diagonal/>
    </border>
    <border>
      <left style="medium">
        <color rgb="FF808000"/>
      </left>
      <right/>
      <top/>
      <bottom/>
      <diagonal/>
    </border>
    <border>
      <left/>
      <right style="medium">
        <color rgb="FF808000"/>
      </right>
      <top/>
      <bottom style="hair">
        <color rgb="FFFFCC00"/>
      </bottom>
      <diagonal/>
    </border>
    <border>
      <left style="medium">
        <color rgb="FF808000"/>
      </left>
      <right style="medium">
        <color rgb="FF808000"/>
      </right>
      <top/>
      <bottom style="hair">
        <color rgb="FFFFCC00"/>
      </bottom>
      <diagonal/>
    </border>
    <border>
      <left style="medium">
        <color rgb="FF808000"/>
      </left>
      <right style="medium">
        <color rgb="FF808000"/>
      </right>
      <top style="thin">
        <color rgb="FFFFCC00"/>
      </top>
      <bottom style="hair">
        <color rgb="FFFFCC00"/>
      </bottom>
      <diagonal/>
    </border>
    <border>
      <left style="medium">
        <color rgb="FF808000"/>
      </left>
      <right style="medium">
        <color rgb="FF808000"/>
      </right>
      <top style="hair">
        <color rgb="FFFFCC00"/>
      </top>
      <bottom style="hair">
        <color rgb="FFFFCC00"/>
      </bottom>
      <diagonal/>
    </border>
    <border>
      <left style="medium">
        <color rgb="FF808000"/>
      </left>
      <right style="medium">
        <color rgb="FF808000"/>
      </right>
      <top style="hair">
        <color rgb="FFFFCC00"/>
      </top>
      <bottom style="thin">
        <color auto="1"/>
      </bottom>
      <diagonal/>
    </border>
    <border>
      <left style="medium">
        <color rgb="FF808000"/>
      </left>
      <right style="medium">
        <color rgb="FF808000"/>
      </right>
      <top style="hair">
        <color rgb="FFFFCC00"/>
      </top>
      <bottom style="hair">
        <color rgb="FF808000"/>
      </bottom>
      <diagonal/>
    </border>
    <border>
      <left style="medium">
        <color rgb="FF808000"/>
      </left>
      <right/>
      <top style="hair">
        <color rgb="FFFFCC00"/>
      </top>
      <bottom style="hair">
        <color rgb="FFFFCC00"/>
      </bottom>
      <diagonal/>
    </border>
    <border>
      <left style="medium">
        <color rgb="FF808000"/>
      </left>
      <right style="medium">
        <color rgb="FF808000"/>
      </right>
      <top style="hair">
        <color rgb="FFFFCC00"/>
      </top>
      <bottom style="dotted">
        <color rgb="FFFFCC00"/>
      </bottom>
      <diagonal/>
    </border>
    <border>
      <left/>
      <right/>
      <top style="thin">
        <color rgb="FFFFCC00"/>
      </top>
      <bottom/>
      <diagonal/>
    </border>
    <border>
      <left/>
      <right style="thin">
        <color rgb="FFFFCC00"/>
      </right>
      <top style="thin">
        <color rgb="FFFFCC00"/>
      </top>
      <bottom/>
      <diagonal/>
    </border>
    <border>
      <left style="thin">
        <color rgb="FFFFCC00"/>
      </left>
      <right/>
      <top/>
      <bottom style="thin">
        <color rgb="FFFFCC00"/>
      </bottom>
      <diagonal/>
    </border>
    <border>
      <left/>
      <right/>
      <top/>
      <bottom style="thin">
        <color rgb="FFFFCC00"/>
      </bottom>
      <diagonal/>
    </border>
    <border>
      <left/>
      <right style="thin">
        <color rgb="FFFFCC00"/>
      </right>
      <top/>
      <bottom style="thin">
        <color rgb="FFFFCC00"/>
      </bottom>
      <diagonal/>
    </border>
  </borders>
  <cellStyleXfs count="4">
    <xf numFmtId="0" fontId="0" fillId="0" borderId="0"/>
    <xf numFmtId="0" fontId="1" fillId="2" borderId="1">
      <alignment horizontal="center" vertical="center"/>
    </xf>
    <xf numFmtId="0" fontId="2" fillId="0" borderId="0">
      <alignment horizontal="left" vertical="center" wrapText="1" indent="1"/>
    </xf>
    <xf numFmtId="0" fontId="14" fillId="0" borderId="0">
      <alignment horizontal="center" vertical="center"/>
    </xf>
  </cellStyleXfs>
  <cellXfs count="172">
    <xf numFmtId="0" fontId="0" fillId="0" borderId="0" xfId="0"/>
    <xf numFmtId="0" fontId="3" fillId="0" borderId="0" xfId="0" applyFont="1" applyAlignment="1">
      <alignment horizontal="left" vertical="center" wrapText="1" indent="1"/>
    </xf>
    <xf numFmtId="0" fontId="4" fillId="0" borderId="0" xfId="0" applyFont="1" applyAlignment="1">
      <alignment horizontal="left" vertical="center" wrapText="1" indent="1"/>
    </xf>
    <xf numFmtId="0" fontId="5" fillId="0" borderId="0" xfId="0" applyFont="1" applyAlignment="1">
      <alignment horizontal="center"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1" fontId="5" fillId="0" borderId="0" xfId="0" applyNumberFormat="1" applyFont="1" applyAlignment="1">
      <alignment horizontal="center" vertical="center" wrapText="1"/>
    </xf>
    <xf numFmtId="1" fontId="5" fillId="0" borderId="0" xfId="0" applyNumberFormat="1" applyFont="1" applyAlignment="1">
      <alignment horizontal="left" vertical="center" wrapText="1" indent="1"/>
    </xf>
    <xf numFmtId="0" fontId="7" fillId="3" borderId="0" xfId="0" applyFont="1" applyFill="1" applyAlignment="1">
      <alignment horizontal="center" vertical="center" wrapText="1"/>
    </xf>
    <xf numFmtId="164" fontId="5" fillId="0" borderId="0" xfId="0" applyNumberFormat="1" applyFont="1" applyAlignment="1">
      <alignment horizontal="left" vertical="center" wrapText="1" indent="1"/>
    </xf>
    <xf numFmtId="165" fontId="5" fillId="0" borderId="0" xfId="0" applyNumberFormat="1" applyFont="1" applyAlignment="1">
      <alignment horizontal="left" vertical="center" wrapText="1" indent="1"/>
    </xf>
    <xf numFmtId="0" fontId="5" fillId="0" borderId="0" xfId="0" applyFont="1" applyAlignment="1">
      <alignment horizontal="left" vertical="center" wrapText="1" indent="1"/>
    </xf>
    <xf numFmtId="0" fontId="9" fillId="4" borderId="0" xfId="0" applyFont="1" applyFill="1" applyAlignment="1">
      <alignment horizontal="right" vertical="center" wrapText="1"/>
    </xf>
    <xf numFmtId="0" fontId="11" fillId="0" borderId="0" xfId="0" applyFont="1" applyAlignment="1">
      <alignment horizontal="center" vertical="center" wrapText="1"/>
    </xf>
    <xf numFmtId="0" fontId="11" fillId="0" borderId="0" xfId="0" applyFont="1" applyAlignment="1">
      <alignment vertical="center" wrapText="1"/>
    </xf>
    <xf numFmtId="1" fontId="11" fillId="0" borderId="0" xfId="0" applyNumberFormat="1" applyFont="1" applyAlignment="1">
      <alignment horizontal="center" vertical="center" wrapText="1"/>
    </xf>
    <xf numFmtId="1" fontId="11" fillId="0" borderId="0" xfId="0" applyNumberFormat="1" applyFont="1" applyAlignment="1">
      <alignment vertical="center" wrapText="1"/>
    </xf>
    <xf numFmtId="0" fontId="12" fillId="3" borderId="0" xfId="0" applyFont="1" applyFill="1" applyAlignment="1">
      <alignment horizontal="center" vertical="center" wrapText="1"/>
    </xf>
    <xf numFmtId="0" fontId="10"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indent="1"/>
    </xf>
    <xf numFmtId="1" fontId="5" fillId="0" borderId="2" xfId="0" applyNumberFormat="1" applyFont="1" applyBorder="1" applyAlignment="1">
      <alignment horizontal="center" vertical="center" wrapText="1"/>
    </xf>
    <xf numFmtId="1" fontId="5" fillId="0" borderId="2" xfId="0" applyNumberFormat="1" applyFont="1" applyBorder="1" applyAlignment="1">
      <alignment horizontal="left" vertical="center" wrapText="1" indent="1"/>
    </xf>
    <xf numFmtId="0" fontId="12" fillId="3" borderId="2" xfId="0" applyFont="1" applyFill="1" applyBorder="1" applyAlignment="1">
      <alignment horizontal="center" vertical="center" wrapText="1"/>
    </xf>
    <xf numFmtId="0" fontId="10" fillId="0" borderId="0" xfId="0" applyFont="1" applyAlignment="1">
      <alignment horizontal="center" vertical="center"/>
    </xf>
    <xf numFmtId="0" fontId="5" fillId="0" borderId="0" xfId="0" applyFont="1" applyAlignment="1">
      <alignment horizontal="center" vertical="center"/>
    </xf>
    <xf numFmtId="1" fontId="5" fillId="0" borderId="0" xfId="0" applyNumberFormat="1" applyFont="1" applyAlignment="1">
      <alignment horizontal="center" vertical="center"/>
    </xf>
    <xf numFmtId="0" fontId="5" fillId="3" borderId="0" xfId="0" applyFont="1" applyFill="1" applyAlignment="1">
      <alignment horizontal="center" vertical="center"/>
    </xf>
    <xf numFmtId="1" fontId="13" fillId="0" borderId="0" xfId="0" applyNumberFormat="1" applyFont="1" applyAlignment="1">
      <alignment horizontal="center" vertical="center" wrapText="1" indent="1"/>
    </xf>
    <xf numFmtId="0" fontId="13" fillId="0" borderId="0" xfId="0" applyFont="1" applyAlignment="1">
      <alignment horizontal="center" vertical="center" wrapText="1" indent="1"/>
    </xf>
    <xf numFmtId="165" fontId="13" fillId="0" borderId="0" xfId="0" applyNumberFormat="1" applyFont="1" applyAlignment="1">
      <alignment horizontal="center" vertical="center" wrapText="1" indent="1"/>
    </xf>
    <xf numFmtId="0" fontId="15" fillId="0" borderId="0" xfId="0" applyFont="1" applyAlignment="1">
      <alignment horizontal="left" vertical="center" indent="1"/>
    </xf>
    <xf numFmtId="0" fontId="5" fillId="0" borderId="0" xfId="0" applyFont="1" applyAlignment="1">
      <alignment horizontal="left" vertical="center"/>
    </xf>
    <xf numFmtId="0" fontId="6" fillId="0" borderId="0" xfId="0" applyFont="1" applyAlignment="1">
      <alignment horizontal="center" vertical="center"/>
    </xf>
    <xf numFmtId="0" fontId="7" fillId="3" borderId="0" xfId="0" applyFont="1" applyFill="1" applyAlignment="1">
      <alignment horizontal="center" vertical="center"/>
    </xf>
    <xf numFmtId="164" fontId="5" fillId="0" borderId="0" xfId="0" applyNumberFormat="1" applyFont="1" applyAlignment="1">
      <alignment horizontal="center" vertical="center"/>
    </xf>
    <xf numFmtId="165" fontId="5" fillId="0" borderId="0" xfId="0" applyNumberFormat="1" applyFont="1" applyAlignment="1">
      <alignment horizontal="center" vertical="center"/>
    </xf>
    <xf numFmtId="0" fontId="10" fillId="0" borderId="0" xfId="0" applyFont="1" applyAlignment="1">
      <alignment horizontal="left"/>
    </xf>
    <xf numFmtId="0" fontId="13" fillId="3" borderId="4" xfId="0" applyFont="1" applyFill="1" applyBorder="1" applyAlignment="1">
      <alignment horizontal="center" vertical="center" wrapText="1"/>
    </xf>
    <xf numFmtId="0" fontId="13" fillId="0" borderId="0" xfId="0" applyFont="1" applyAlignment="1">
      <alignment vertical="center" wrapText="1"/>
    </xf>
    <xf numFmtId="1" fontId="13" fillId="0" borderId="0" xfId="0" applyNumberFormat="1" applyFont="1" applyAlignment="1">
      <alignment vertical="center" wrapText="1"/>
    </xf>
    <xf numFmtId="164" fontId="12" fillId="0" borderId="0" xfId="0" applyNumberFormat="1" applyFont="1" applyAlignment="1">
      <alignment vertical="center"/>
    </xf>
    <xf numFmtId="165" fontId="12" fillId="0" borderId="0" xfId="0" applyNumberFormat="1" applyFont="1" applyAlignment="1">
      <alignment vertical="center"/>
    </xf>
    <xf numFmtId="0" fontId="4" fillId="3" borderId="0" xfId="0" applyFont="1" applyFill="1" applyAlignment="1">
      <alignment horizontal="left" vertical="center" wrapText="1" indent="1"/>
    </xf>
    <xf numFmtId="0" fontId="10" fillId="3" borderId="0" xfId="0" applyFont="1" applyFill="1" applyAlignment="1">
      <alignment horizontal="left"/>
    </xf>
    <xf numFmtId="0" fontId="3" fillId="3" borderId="0" xfId="0" applyFont="1" applyFill="1" applyAlignment="1">
      <alignment horizontal="left" vertical="center" wrapText="1" indent="1"/>
    </xf>
    <xf numFmtId="0" fontId="18" fillId="0" borderId="0" xfId="0" applyFont="1" applyAlignment="1">
      <alignment horizontal="left" vertical="center" wrapText="1" indent="1"/>
    </xf>
    <xf numFmtId="0" fontId="18" fillId="0" borderId="0" xfId="0" applyFont="1" applyAlignment="1">
      <alignment horizontal="left"/>
    </xf>
    <xf numFmtId="0" fontId="18" fillId="0" borderId="0" xfId="0" applyFont="1" applyAlignment="1">
      <alignment horizontal="center" vertical="center" wrapText="1"/>
    </xf>
    <xf numFmtId="0" fontId="18" fillId="3" borderId="0" xfId="0" applyFont="1" applyFill="1" applyAlignment="1">
      <alignment horizontal="center" vertical="center" wrapText="1"/>
    </xf>
    <xf numFmtId="0" fontId="18" fillId="0" borderId="0" xfId="0" applyFont="1" applyAlignment="1">
      <alignment vertical="center" wrapText="1"/>
    </xf>
    <xf numFmtId="1" fontId="18" fillId="0" borderId="0" xfId="0" applyNumberFormat="1" applyFont="1" applyAlignment="1">
      <alignment vertical="center" wrapText="1"/>
    </xf>
    <xf numFmtId="164" fontId="18" fillId="0" borderId="0" xfId="0" applyNumberFormat="1" applyFont="1" applyAlignment="1">
      <alignment vertical="center"/>
    </xf>
    <xf numFmtId="165" fontId="18" fillId="0" borderId="0" xfId="0" applyNumberFormat="1" applyFont="1" applyAlignment="1">
      <alignment vertical="center"/>
    </xf>
    <xf numFmtId="1" fontId="18" fillId="0" borderId="0" xfId="0" applyNumberFormat="1" applyFont="1" applyAlignment="1">
      <alignment horizontal="left" vertical="center" wrapText="1" indent="1"/>
    </xf>
    <xf numFmtId="0" fontId="18" fillId="6" borderId="0" xfId="0" applyFont="1" applyFill="1" applyAlignment="1">
      <alignment horizontal="left" vertical="center" wrapText="1" indent="1"/>
    </xf>
    <xf numFmtId="165" fontId="18" fillId="0" borderId="0" xfId="0" applyNumberFormat="1" applyFont="1" applyAlignment="1">
      <alignment horizontal="left" vertical="center" wrapText="1" indent="1"/>
    </xf>
    <xf numFmtId="0" fontId="13" fillId="0" borderId="2" xfId="0" applyFont="1" applyBorder="1" applyAlignment="1">
      <alignment horizontal="center" vertical="center" wrapText="1"/>
    </xf>
    <xf numFmtId="0" fontId="13" fillId="3" borderId="2" xfId="0" applyFont="1" applyFill="1" applyBorder="1" applyAlignment="1">
      <alignment horizontal="center" vertical="center" wrapText="1"/>
    </xf>
    <xf numFmtId="0" fontId="13" fillId="0" borderId="2" xfId="0" applyFont="1" applyBorder="1" applyAlignment="1">
      <alignment vertical="center" wrapText="1"/>
    </xf>
    <xf numFmtId="1" fontId="13" fillId="0" borderId="2" xfId="0" applyNumberFormat="1" applyFont="1" applyBorder="1" applyAlignment="1">
      <alignment vertical="center" wrapText="1"/>
    </xf>
    <xf numFmtId="164" fontId="12" fillId="0" borderId="2" xfId="0" applyNumberFormat="1" applyFont="1" applyBorder="1" applyAlignment="1">
      <alignment vertical="center"/>
    </xf>
    <xf numFmtId="165" fontId="12" fillId="0" borderId="2" xfId="0" applyNumberFormat="1" applyFont="1" applyBorder="1" applyAlignment="1">
      <alignment vertical="center"/>
    </xf>
    <xf numFmtId="165" fontId="5" fillId="0" borderId="2" xfId="0" applyNumberFormat="1" applyFont="1" applyBorder="1" applyAlignment="1">
      <alignment horizontal="left" vertical="center" wrapText="1" indent="1"/>
    </xf>
    <xf numFmtId="1" fontId="7" fillId="0" borderId="0" xfId="0" applyNumberFormat="1" applyFont="1" applyAlignment="1">
      <alignment horizontal="center" vertical="center" wrapText="1"/>
    </xf>
    <xf numFmtId="0" fontId="12" fillId="0" borderId="0" xfId="0" applyFont="1" applyAlignment="1">
      <alignment horizontal="center" vertical="center"/>
    </xf>
    <xf numFmtId="0" fontId="19" fillId="0" borderId="0" xfId="0" applyFont="1" applyAlignment="1">
      <alignment horizontal="left" vertical="center" wrapText="1" indent="1"/>
    </xf>
    <xf numFmtId="0" fontId="20" fillId="0" borderId="0" xfId="0" applyFont="1" applyAlignment="1">
      <alignment horizontal="left"/>
    </xf>
    <xf numFmtId="0" fontId="20" fillId="0" borderId="6" xfId="0" applyFont="1" applyBorder="1" applyAlignment="1">
      <alignment horizontal="center" vertical="center" wrapText="1"/>
    </xf>
    <xf numFmtId="0" fontId="20" fillId="0" borderId="7" xfId="0" applyFont="1" applyBorder="1" applyAlignment="1">
      <alignment vertical="center" wrapText="1"/>
    </xf>
    <xf numFmtId="1" fontId="20" fillId="0" borderId="0" xfId="0" applyNumberFormat="1" applyFont="1" applyAlignment="1">
      <alignment horizontal="center" vertical="center" wrapText="1"/>
    </xf>
    <xf numFmtId="1" fontId="20" fillId="0" borderId="0" xfId="0" applyNumberFormat="1" applyFont="1" applyAlignment="1">
      <alignment vertical="center" wrapText="1"/>
    </xf>
    <xf numFmtId="0" fontId="20" fillId="3" borderId="0" xfId="0" applyFont="1" applyFill="1" applyAlignment="1">
      <alignment horizontal="center" vertical="center" wrapText="1"/>
    </xf>
    <xf numFmtId="0" fontId="21" fillId="3" borderId="0" xfId="0" applyFont="1" applyFill="1" applyAlignment="1">
      <alignment horizontal="center" vertical="center" wrapText="1"/>
    </xf>
    <xf numFmtId="0" fontId="19" fillId="0" borderId="0" xfId="0" applyFont="1" applyAlignment="1">
      <alignment horizontal="center" vertical="center" wrapText="1"/>
    </xf>
    <xf numFmtId="1" fontId="19" fillId="0" borderId="0" xfId="0" applyNumberFormat="1" applyFont="1" applyAlignment="1">
      <alignment horizontal="left" vertical="center" wrapText="1" indent="1"/>
    </xf>
    <xf numFmtId="164" fontId="19" fillId="0" borderId="0" xfId="0" applyNumberFormat="1" applyFont="1" applyAlignment="1">
      <alignment horizontal="left" vertical="center" wrapText="1" indent="1"/>
    </xf>
    <xf numFmtId="165" fontId="19" fillId="0" borderId="0" xfId="0" applyNumberFormat="1" applyFont="1" applyAlignment="1">
      <alignment horizontal="left" vertical="center" wrapText="1" indent="1"/>
    </xf>
    <xf numFmtId="0" fontId="21" fillId="0" borderId="0" xfId="0" applyFont="1" applyAlignment="1">
      <alignment horizontal="center" vertical="center" wrapText="1"/>
    </xf>
    <xf numFmtId="0" fontId="20" fillId="0" borderId="0" xfId="0" applyFont="1" applyAlignment="1">
      <alignment horizontal="center" vertical="center" wrapText="1"/>
    </xf>
    <xf numFmtId="1" fontId="22" fillId="0" borderId="0" xfId="0" applyNumberFormat="1" applyFont="1" applyAlignment="1">
      <alignment horizontal="left" vertical="center" wrapText="1" indent="1"/>
    </xf>
    <xf numFmtId="0" fontId="22" fillId="0" borderId="0" xfId="0" applyFont="1" applyAlignment="1">
      <alignment horizontal="left" vertical="center" wrapText="1" indent="1"/>
    </xf>
    <xf numFmtId="0" fontId="19" fillId="0" borderId="0" xfId="0" applyFont="1" applyAlignment="1">
      <alignment horizontal="left" vertical="center" wrapText="1"/>
    </xf>
    <xf numFmtId="1" fontId="19" fillId="0" borderId="0" xfId="0" applyNumberFormat="1" applyFont="1" applyAlignment="1">
      <alignment horizontal="center" vertical="center" wrapText="1"/>
    </xf>
    <xf numFmtId="1" fontId="19" fillId="0" borderId="0" xfId="0" applyNumberFormat="1" applyFont="1" applyAlignment="1">
      <alignment vertical="center" wrapText="1"/>
    </xf>
    <xf numFmtId="0" fontId="20" fillId="0" borderId="0" xfId="0" applyFont="1" applyAlignment="1">
      <alignment horizontal="left" vertical="center" wrapText="1" indent="1"/>
    </xf>
    <xf numFmtId="0" fontId="20"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0" fillId="0" borderId="9" xfId="0" applyFont="1" applyBorder="1" applyAlignment="1">
      <alignment horizontal="center" vertical="center" wrapText="1"/>
    </xf>
    <xf numFmtId="1" fontId="23" fillId="0" borderId="10" xfId="0" applyNumberFormat="1" applyFont="1" applyBorder="1" applyAlignment="1">
      <alignment horizontal="center" vertical="center" wrapText="1"/>
    </xf>
    <xf numFmtId="0" fontId="23" fillId="0" borderId="11" xfId="0" applyFont="1" applyBorder="1" applyAlignment="1">
      <alignment horizontal="center" vertical="center" wrapText="1"/>
    </xf>
    <xf numFmtId="166" fontId="20" fillId="0" borderId="0" xfId="0" applyNumberFormat="1" applyFont="1" applyAlignment="1">
      <alignment horizontal="center" vertical="center" wrapText="1"/>
    </xf>
    <xf numFmtId="0" fontId="24" fillId="0" borderId="0" xfId="0" applyFont="1" applyAlignment="1">
      <alignment horizontal="center" vertical="center" wrapText="1"/>
    </xf>
    <xf numFmtId="1" fontId="21" fillId="0" borderId="0" xfId="0" applyNumberFormat="1" applyFont="1" applyAlignment="1">
      <alignment horizontal="center" vertical="center" wrapText="1"/>
    </xf>
    <xf numFmtId="0" fontId="22" fillId="0" borderId="0" xfId="0" applyFont="1" applyAlignment="1">
      <alignment horizontal="center" vertical="center" wrapText="1"/>
    </xf>
    <xf numFmtId="1" fontId="23" fillId="6" borderId="13" xfId="0" applyNumberFormat="1" applyFont="1" applyFill="1" applyBorder="1" applyAlignment="1">
      <alignment horizontal="center" vertical="center" wrapText="1"/>
    </xf>
    <xf numFmtId="1" fontId="19" fillId="0" borderId="14" xfId="0" applyNumberFormat="1" applyFont="1" applyBorder="1" applyAlignment="1">
      <alignment horizontal="center" vertical="center" wrapText="1"/>
    </xf>
    <xf numFmtId="164" fontId="21" fillId="6" borderId="0" xfId="0" applyNumberFormat="1" applyFont="1" applyFill="1" applyAlignment="1">
      <alignment horizontal="center" vertical="center" wrapText="1"/>
    </xf>
    <xf numFmtId="0" fontId="23" fillId="6" borderId="18" xfId="0" applyFont="1" applyFill="1" applyBorder="1" applyAlignment="1">
      <alignment horizontal="left" vertical="center" wrapText="1"/>
    </xf>
    <xf numFmtId="1" fontId="19" fillId="6" borderId="18" xfId="0" applyNumberFormat="1" applyFont="1" applyFill="1" applyBorder="1" applyAlignment="1">
      <alignment horizontal="center" vertical="center" wrapText="1"/>
    </xf>
    <xf numFmtId="164" fontId="19" fillId="6" borderId="0" xfId="0" applyNumberFormat="1" applyFont="1" applyFill="1" applyAlignment="1">
      <alignment horizontal="center" vertical="center" wrapText="1"/>
    </xf>
    <xf numFmtId="0" fontId="23" fillId="6" borderId="20" xfId="0" applyFont="1" applyFill="1" applyBorder="1" applyAlignment="1">
      <alignment horizontal="left" vertical="center" wrapText="1"/>
    </xf>
    <xf numFmtId="1" fontId="19" fillId="0" borderId="13" xfId="0" applyNumberFormat="1" applyFont="1" applyBorder="1" applyAlignment="1">
      <alignment horizontal="center" vertical="center" wrapText="1"/>
    </xf>
    <xf numFmtId="164" fontId="21" fillId="6" borderId="14" xfId="0" applyNumberFormat="1" applyFont="1" applyFill="1" applyBorder="1" applyAlignment="1">
      <alignment horizontal="center" vertical="center" wrapText="1"/>
    </xf>
    <xf numFmtId="164" fontId="23" fillId="7" borderId="0" xfId="0" applyNumberFormat="1" applyFont="1" applyFill="1" applyAlignment="1">
      <alignment horizontal="center" vertical="center" wrapText="1"/>
    </xf>
    <xf numFmtId="0" fontId="23" fillId="6" borderId="22" xfId="0" applyFont="1" applyFill="1" applyBorder="1" applyAlignment="1">
      <alignment horizontal="left" vertical="center" wrapText="1"/>
    </xf>
    <xf numFmtId="167" fontId="19" fillId="0" borderId="0" xfId="0" applyNumberFormat="1" applyFont="1" applyAlignment="1">
      <alignment horizontal="center" vertical="center"/>
    </xf>
    <xf numFmtId="168" fontId="5" fillId="0" borderId="0" xfId="0" applyNumberFormat="1" applyFont="1" applyAlignment="1">
      <alignment horizontal="center" vertical="center" wrapText="1"/>
    </xf>
    <xf numFmtId="167" fontId="5" fillId="0" borderId="0" xfId="0" applyNumberFormat="1" applyFont="1" applyAlignment="1">
      <alignment horizontal="center" vertical="center"/>
    </xf>
    <xf numFmtId="1" fontId="25" fillId="3" borderId="0" xfId="0" applyNumberFormat="1" applyFont="1" applyFill="1" applyAlignment="1">
      <alignment horizontal="center" vertical="center" wrapText="1"/>
    </xf>
    <xf numFmtId="0" fontId="25" fillId="3" borderId="0" xfId="0" applyFont="1" applyFill="1" applyAlignment="1">
      <alignment horizontal="center" vertical="center" wrapText="1"/>
    </xf>
    <xf numFmtId="1" fontId="13" fillId="3" borderId="0" xfId="0" applyNumberFormat="1" applyFont="1" applyFill="1" applyAlignment="1">
      <alignment horizontal="center" vertical="center" wrapText="1"/>
    </xf>
    <xf numFmtId="0" fontId="13" fillId="3" borderId="0" xfId="0" applyFont="1" applyFill="1" applyAlignment="1">
      <alignment horizontal="center" vertical="center" wrapText="1"/>
    </xf>
    <xf numFmtId="1" fontId="12" fillId="3" borderId="0" xfId="0" applyNumberFormat="1" applyFont="1" applyFill="1" applyAlignment="1">
      <alignment horizontal="center" vertical="center" wrapText="1"/>
    </xf>
    <xf numFmtId="1" fontId="12" fillId="0" borderId="0" xfId="0" applyNumberFormat="1" applyFont="1" applyAlignment="1">
      <alignment horizontal="center" vertical="center" wrapText="1"/>
    </xf>
    <xf numFmtId="1" fontId="12" fillId="0" borderId="0" xfId="0" applyNumberFormat="1" applyFont="1" applyAlignment="1">
      <alignment horizontal="center" vertical="center"/>
    </xf>
    <xf numFmtId="0" fontId="7" fillId="0" borderId="0" xfId="0" applyFont="1" applyAlignment="1">
      <alignment horizontal="center" vertical="center" wrapText="1"/>
    </xf>
    <xf numFmtId="1" fontId="5" fillId="0" borderId="0" xfId="0" applyNumberFormat="1" applyFont="1"/>
    <xf numFmtId="165" fontId="12" fillId="0" borderId="0" xfId="0" applyNumberFormat="1" applyFont="1" applyAlignment="1">
      <alignment horizontal="center" vertical="center" wrapText="1"/>
    </xf>
    <xf numFmtId="167" fontId="18" fillId="5" borderId="0" xfId="0" applyNumberFormat="1" applyFont="1" applyFill="1" applyAlignment="1" applyProtection="1">
      <alignment horizontal="center" vertical="center"/>
      <protection locked="0"/>
    </xf>
    <xf numFmtId="1" fontId="19" fillId="5" borderId="18" xfId="0" applyNumberFormat="1" applyFont="1" applyFill="1" applyBorder="1" applyAlignment="1" applyProtection="1">
      <alignment horizontal="center" vertical="center"/>
      <protection locked="0"/>
    </xf>
    <xf numFmtId="167" fontId="19" fillId="5" borderId="18" xfId="0" applyNumberFormat="1" applyFont="1" applyFill="1" applyBorder="1" applyAlignment="1" applyProtection="1">
      <alignment horizontal="center" vertical="center"/>
      <protection locked="0"/>
    </xf>
    <xf numFmtId="167" fontId="19" fillId="5" borderId="14" xfId="0" applyNumberFormat="1" applyFont="1" applyFill="1" applyBorder="1" applyAlignment="1" applyProtection="1">
      <alignment horizontal="center" vertical="center"/>
      <protection locked="0"/>
    </xf>
    <xf numFmtId="165" fontId="19" fillId="5" borderId="18" xfId="0" applyNumberFormat="1" applyFont="1" applyFill="1" applyBorder="1" applyAlignment="1" applyProtection="1">
      <alignment horizontal="center" vertical="center"/>
      <protection locked="0"/>
    </xf>
    <xf numFmtId="167" fontId="19" fillId="5" borderId="19" xfId="0" applyNumberFormat="1" applyFont="1" applyFill="1" applyBorder="1" applyAlignment="1" applyProtection="1">
      <alignment horizontal="center" vertical="center"/>
      <protection locked="0"/>
    </xf>
    <xf numFmtId="1" fontId="19" fillId="5" borderId="20" xfId="0" applyNumberFormat="1" applyFont="1" applyFill="1" applyBorder="1" applyAlignment="1" applyProtection="1">
      <alignment horizontal="center" vertical="center"/>
      <protection locked="0"/>
    </xf>
    <xf numFmtId="165" fontId="19" fillId="5" borderId="20" xfId="0" applyNumberFormat="1" applyFont="1" applyFill="1" applyBorder="1" applyAlignment="1" applyProtection="1">
      <alignment horizontal="center" vertical="center"/>
      <protection locked="0"/>
    </xf>
    <xf numFmtId="167" fontId="19" fillId="5" borderId="21" xfId="0" applyNumberFormat="1" applyFont="1" applyFill="1" applyBorder="1" applyAlignment="1" applyProtection="1">
      <alignment horizontal="center" vertical="center"/>
      <protection locked="0"/>
    </xf>
    <xf numFmtId="1" fontId="19" fillId="5" borderId="22" xfId="0" applyNumberFormat="1" applyFont="1" applyFill="1" applyBorder="1" applyAlignment="1" applyProtection="1">
      <alignment horizontal="center" vertical="center"/>
      <protection locked="0"/>
    </xf>
    <xf numFmtId="165" fontId="19" fillId="5" borderId="22" xfId="0" applyNumberFormat="1" applyFont="1" applyFill="1" applyBorder="1" applyAlignment="1" applyProtection="1">
      <alignment horizontal="center" vertical="center"/>
      <protection locked="0"/>
    </xf>
    <xf numFmtId="0" fontId="20" fillId="7" borderId="5" xfId="0" applyFont="1" applyFill="1" applyBorder="1" applyAlignment="1">
      <alignment horizontal="right" vertical="center" wrapText="1"/>
    </xf>
    <xf numFmtId="0" fontId="20" fillId="7" borderId="12" xfId="0" applyFont="1" applyFill="1" applyBorder="1" applyAlignment="1">
      <alignment horizontal="center" vertical="center" wrapText="1"/>
    </xf>
    <xf numFmtId="168" fontId="20" fillId="7" borderId="13" xfId="0" applyNumberFormat="1" applyFont="1" applyFill="1" applyBorder="1" applyAlignment="1">
      <alignment horizontal="center" vertical="center" wrapText="1"/>
    </xf>
    <xf numFmtId="0" fontId="20" fillId="7" borderId="13" xfId="0" applyFont="1" applyFill="1" applyBorder="1" applyAlignment="1">
      <alignment horizontal="center" vertical="center" wrapText="1"/>
    </xf>
    <xf numFmtId="1" fontId="20" fillId="7" borderId="13" xfId="0" applyNumberFormat="1" applyFont="1" applyFill="1" applyBorder="1" applyAlignment="1">
      <alignment horizontal="center" vertical="center" wrapText="1"/>
    </xf>
    <xf numFmtId="1" fontId="20" fillId="7" borderId="14" xfId="0" applyNumberFormat="1" applyFont="1" applyFill="1" applyBorder="1" applyAlignment="1">
      <alignment horizontal="center" vertical="center" wrapText="1"/>
    </xf>
    <xf numFmtId="0" fontId="20" fillId="7" borderId="14" xfId="0" applyFont="1" applyFill="1" applyBorder="1" applyAlignment="1">
      <alignment horizontal="center" vertical="center" wrapText="1"/>
    </xf>
    <xf numFmtId="1" fontId="20" fillId="7" borderId="15" xfId="0" applyNumberFormat="1" applyFont="1" applyFill="1" applyBorder="1" applyAlignment="1">
      <alignment horizontal="center" vertical="center" wrapText="1"/>
    </xf>
    <xf numFmtId="0" fontId="20" fillId="7" borderId="16" xfId="0" applyFont="1" applyFill="1" applyBorder="1" applyAlignment="1">
      <alignment horizontal="center" vertical="center" wrapText="1"/>
    </xf>
    <xf numFmtId="165" fontId="20" fillId="7" borderId="16" xfId="0" applyNumberFormat="1" applyFont="1" applyFill="1" applyBorder="1" applyAlignment="1">
      <alignment horizontal="center" vertical="center" wrapText="1"/>
    </xf>
    <xf numFmtId="1" fontId="20" fillId="7" borderId="16" xfId="0" applyNumberFormat="1" applyFont="1" applyFill="1" applyBorder="1" applyAlignment="1">
      <alignment horizontal="center" vertical="center" wrapText="1"/>
    </xf>
    <xf numFmtId="0" fontId="20" fillId="7" borderId="15" xfId="0" applyFont="1" applyFill="1" applyBorder="1" applyAlignment="1">
      <alignment horizontal="center" vertical="center" wrapText="1"/>
    </xf>
    <xf numFmtId="0" fontId="20" fillId="7" borderId="17" xfId="0" applyFont="1" applyFill="1" applyBorder="1" applyAlignment="1">
      <alignment horizontal="center" vertical="center" wrapText="1"/>
    </xf>
    <xf numFmtId="1" fontId="20" fillId="7" borderId="17" xfId="0" applyNumberFormat="1" applyFont="1" applyFill="1" applyBorder="1" applyAlignment="1">
      <alignment horizontal="center" vertical="center" wrapText="1"/>
    </xf>
    <xf numFmtId="164" fontId="20" fillId="7" borderId="0" xfId="0" applyNumberFormat="1" applyFont="1" applyFill="1" applyAlignment="1">
      <alignment horizontal="center" vertical="center" wrapText="1"/>
    </xf>
    <xf numFmtId="1" fontId="20" fillId="8" borderId="0" xfId="0" applyNumberFormat="1" applyFont="1" applyFill="1" applyAlignment="1">
      <alignment horizontal="center" vertical="center" wrapText="1"/>
    </xf>
    <xf numFmtId="0" fontId="12" fillId="0" borderId="0" xfId="0" applyFont="1" applyAlignment="1">
      <alignment horizontal="left" vertical="center" wrapText="1"/>
    </xf>
    <xf numFmtId="0" fontId="6" fillId="0" borderId="0" xfId="0" applyFont="1" applyAlignment="1">
      <alignment horizontal="center" vertical="center" wrapText="1"/>
    </xf>
    <xf numFmtId="1" fontId="5" fillId="0" borderId="0" xfId="0" applyNumberFormat="1" applyFont="1" applyAlignment="1">
      <alignment horizontal="center" vertical="center" wrapText="1"/>
    </xf>
    <xf numFmtId="1" fontId="5" fillId="0" borderId="0" xfId="0" applyNumberFormat="1" applyFont="1" applyAlignment="1">
      <alignment horizontal="left" vertical="center" wrapText="1" indent="1"/>
    </xf>
    <xf numFmtId="0" fontId="8" fillId="0" borderId="0" xfId="0" applyFont="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7" fillId="3" borderId="0" xfId="0" applyFont="1" applyFill="1" applyAlignment="1">
      <alignment horizontal="center" vertical="center" wrapText="1"/>
    </xf>
    <xf numFmtId="0" fontId="13" fillId="0" borderId="2" xfId="0" applyFont="1" applyBorder="1" applyAlignment="1">
      <alignment horizontal="center" vertical="center" wrapText="1" indent="1"/>
    </xf>
    <xf numFmtId="164" fontId="5" fillId="0" borderId="0" xfId="0" applyNumberFormat="1" applyFont="1" applyAlignment="1">
      <alignment horizontal="left" vertical="center" wrapText="1" indent="1"/>
    </xf>
    <xf numFmtId="165" fontId="5" fillId="0" borderId="0" xfId="0" applyNumberFormat="1" applyFont="1" applyAlignment="1">
      <alignment horizontal="left" vertical="center" wrapText="1" indent="1"/>
    </xf>
    <xf numFmtId="0" fontId="0" fillId="0" borderId="2" xfId="0" applyBorder="1"/>
    <xf numFmtId="0" fontId="26" fillId="0" borderId="0" xfId="0" applyFont="1" applyAlignment="1">
      <alignment horizontal="left" vertical="center" wrapText="1"/>
    </xf>
    <xf numFmtId="0" fontId="5" fillId="0" borderId="0" xfId="0" applyFont="1" applyAlignment="1">
      <alignment horizontal="left" vertical="center" wrapText="1" indent="1"/>
    </xf>
    <xf numFmtId="0" fontId="16" fillId="4" borderId="0" xfId="0" applyFont="1" applyFill="1" applyAlignment="1">
      <alignment horizontal="center" vertical="center" wrapText="1"/>
    </xf>
    <xf numFmtId="0" fontId="17" fillId="3" borderId="0" xfId="0" applyFont="1" applyFill="1" applyAlignment="1">
      <alignment horizontal="center" vertical="center" wrapText="1"/>
    </xf>
    <xf numFmtId="0" fontId="20" fillId="0" borderId="11" xfId="0" applyFont="1" applyBorder="1" applyAlignment="1">
      <alignment horizontal="center" vertical="center" wrapText="1"/>
    </xf>
    <xf numFmtId="0" fontId="0" fillId="0" borderId="9" xfId="0" applyBorder="1"/>
    <xf numFmtId="0" fontId="0" fillId="0" borderId="10" xfId="0" applyBorder="1"/>
    <xf numFmtId="0" fontId="13" fillId="0" borderId="3" xfId="0" applyFont="1" applyBorder="1" applyAlignment="1">
      <alignment horizontal="center" vertical="center" wrapText="1"/>
    </xf>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20" fillId="7" borderId="0" xfId="0" applyFont="1" applyFill="1" applyAlignment="1">
      <alignment horizontal="center" vertical="center" wrapText="1"/>
    </xf>
  </cellXfs>
  <cellStyles count="4">
    <cellStyle name="Encabezado 1 2" xfId="1" xr:uid="{00000000-0005-0000-0000-000001000000}"/>
    <cellStyle name="Excel_BuiltIn_Heading 2" xfId="3" xr:uid="{00000000-0005-0000-0000-000003000000}"/>
    <cellStyle name="Normal" xfId="0" builtinId="0"/>
    <cellStyle name="Normal 3" xfId="2" xr:uid="{00000000-0005-0000-0000-000002000000}"/>
  </cellStyles>
  <dxfs count="6">
    <dxf>
      <font>
        <sz val="11"/>
        <color rgb="FF000000"/>
        <name val="Trebuchet MS"/>
        <family val="2"/>
      </font>
      <fill>
        <patternFill>
          <bgColor rgb="FFFFFF99"/>
        </patternFill>
      </fill>
    </dxf>
    <dxf>
      <font>
        <sz val="11"/>
        <color rgb="FF000000"/>
        <name val="Trebuchet MS"/>
        <family val="2"/>
      </font>
      <fill>
        <patternFill>
          <bgColor rgb="FFFFFFCC"/>
        </patternFill>
      </fill>
    </dxf>
    <dxf>
      <font>
        <sz val="11"/>
        <color rgb="FF000000"/>
        <name val="Trebuchet MS"/>
        <family val="2"/>
      </font>
      <fill>
        <patternFill>
          <bgColor rgb="FFFF8080"/>
        </patternFill>
      </fill>
    </dxf>
    <dxf>
      <font>
        <sz val="11"/>
        <color rgb="FF000000"/>
        <name val="Trebuchet MS"/>
        <family val="2"/>
      </font>
      <fill>
        <patternFill>
          <bgColor rgb="FFFF8080"/>
        </patternFill>
      </fill>
    </dxf>
    <dxf>
      <font>
        <sz val="11"/>
        <color rgb="FF000000"/>
        <name val="Trebuchet MS"/>
        <family val="2"/>
      </font>
      <fill>
        <patternFill>
          <bgColor rgb="FFFFFFCC"/>
        </patternFill>
      </fill>
    </dxf>
    <dxf>
      <font>
        <sz val="11"/>
        <color rgb="FF000000"/>
        <name val="Trebuchet MS"/>
        <family val="2"/>
      </font>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610270</xdr:colOff>
      <xdr:row>12</xdr:row>
      <xdr:rowOff>496025</xdr:rowOff>
    </xdr:from>
    <xdr:to>
      <xdr:col>2</xdr:col>
      <xdr:colOff>2080555</xdr:colOff>
      <xdr:row>12</xdr:row>
      <xdr:rowOff>1608353</xdr:rowOff>
    </xdr:to>
    <xdr:pic>
      <xdr:nvPicPr>
        <xdr:cNvPr id="2" name="Gráfico 1" descr="Lupa con relleno sólid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a:fillRect/>
        </a:stretch>
      </xdr:blipFill>
      <xdr:spPr>
        <a:xfrm>
          <a:off x="978980" y="11680219"/>
          <a:ext cx="2289640" cy="1112328"/>
        </a:xfrm>
        <a:prstGeom prst="rect">
          <a:avLst/>
        </a:prstGeom>
        <a:noFill/>
        <a:ln w="0">
          <a:noFill/>
          <a:prstDash val="solid"/>
        </a:ln>
      </xdr:spPr>
    </xdr:pic>
    <xdr:clientData/>
  </xdr:twoCellAnchor>
  <xdr:twoCellAnchor editAs="oneCell">
    <xdr:from>
      <xdr:col>14</xdr:col>
      <xdr:colOff>0</xdr:colOff>
      <xdr:row>51</xdr:row>
      <xdr:rowOff>0</xdr:rowOff>
    </xdr:from>
    <xdr:to>
      <xdr:col>14</xdr:col>
      <xdr:colOff>2684520</xdr:colOff>
      <xdr:row>52</xdr:row>
      <xdr:rowOff>120</xdr:rowOff>
    </xdr:to>
    <xdr:pic>
      <xdr:nvPicPr>
        <xdr:cNvPr id="3" name="Imagen 4">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stretch>
          <a:fillRect/>
        </a:stretch>
      </xdr:blipFill>
      <xdr:spPr>
        <a:xfrm>
          <a:off x="69001560" y="51342840"/>
          <a:ext cx="2684520" cy="762120"/>
        </a:xfrm>
        <a:prstGeom prst="rect">
          <a:avLst/>
        </a:prstGeom>
        <a:noFill/>
        <a:ln w="0">
          <a:noFill/>
          <a:prstDash val="solid"/>
        </a:ln>
      </xdr:spPr>
    </xdr:pic>
    <xdr:clientData/>
  </xdr:twoCellAnchor>
</xdr:wsDr>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W357"/>
  <sheetViews>
    <sheetView tabSelected="1" topLeftCell="A8" zoomScale="12" zoomScaleNormal="100" workbookViewId="0">
      <selection activeCell="I13" sqref="I13"/>
    </sheetView>
  </sheetViews>
  <sheetFormatPr baseColWidth="10" defaultColWidth="8.83203125" defaultRowHeight="58"/>
  <cols>
    <col min="1" max="1" width="4.6640625" style="1" customWidth="1"/>
    <col min="2" max="2" width="10.5" style="2" customWidth="1"/>
    <col min="3" max="3" width="60.5" style="3" customWidth="1"/>
    <col min="4" max="4" width="151.83203125" style="4" customWidth="1"/>
    <col min="5" max="5" width="63.6640625" style="5" customWidth="1"/>
    <col min="6" max="6" width="65.5" style="6" customWidth="1"/>
    <col min="7" max="7" width="70.5" style="7" customWidth="1"/>
    <col min="8" max="8" width="74.33203125" style="3" customWidth="1"/>
    <col min="9" max="9" width="78.5" style="3" customWidth="1"/>
    <col min="10" max="10" width="110.6640625" style="8" customWidth="1"/>
    <col min="11" max="11" width="23.5" style="3" customWidth="1"/>
    <col min="12" max="12" width="70.5" style="7" customWidth="1"/>
    <col min="13" max="13" width="112.5" style="9" customWidth="1"/>
    <col min="14" max="14" width="70.5" style="10" customWidth="1"/>
    <col min="15" max="15" width="70.5" style="7" customWidth="1"/>
    <col min="16" max="16" width="25.33203125" style="11" customWidth="1"/>
    <col min="17" max="17" width="70.5" style="11" customWidth="1"/>
    <col min="18" max="18" width="110" style="11" customWidth="1"/>
    <col min="19" max="19" width="70.5" style="10" customWidth="1"/>
    <col min="20" max="20" width="70.5" style="7" customWidth="1"/>
    <col min="21" max="21" width="94.1640625" style="11" bestFit="1" customWidth="1"/>
    <col min="22" max="22" width="88" style="11" customWidth="1"/>
    <col min="23" max="24" width="94.6640625" style="11" customWidth="1"/>
    <col min="25" max="40" width="50.5" style="1" customWidth="1"/>
    <col min="41" max="257" width="8.83203125" style="1" customWidth="1"/>
  </cols>
  <sheetData>
    <row r="1" spans="1:257" ht="349.5" hidden="1" customHeight="1">
      <c r="B1" s="150" t="s">
        <v>0</v>
      </c>
      <c r="C1" s="151"/>
      <c r="D1" s="152"/>
      <c r="E1" s="147"/>
      <c r="F1" s="148"/>
      <c r="G1" s="149"/>
      <c r="H1" s="151"/>
      <c r="I1" s="151"/>
      <c r="J1" s="153"/>
      <c r="K1" s="151"/>
    </row>
    <row r="2" spans="1:257" ht="100" hidden="1" customHeight="1">
      <c r="B2" s="12" t="s">
        <v>1</v>
      </c>
      <c r="C2" s="13"/>
      <c r="D2" s="14"/>
      <c r="E2" s="14"/>
      <c r="F2" s="15"/>
      <c r="G2" s="16"/>
      <c r="H2" s="13"/>
      <c r="I2" s="13"/>
      <c r="J2" s="17" t="s">
        <v>2</v>
      </c>
      <c r="K2" s="14"/>
      <c r="L2" s="154" t="s">
        <v>3</v>
      </c>
      <c r="M2" s="155"/>
      <c r="N2" s="156"/>
    </row>
    <row r="3" spans="1:257" ht="100" hidden="1" customHeight="1">
      <c r="B3" s="18" t="s">
        <v>4</v>
      </c>
      <c r="C3" s="19"/>
      <c r="D3" s="20"/>
      <c r="E3" s="20"/>
      <c r="F3" s="21"/>
      <c r="G3" s="22"/>
      <c r="H3" s="19"/>
      <c r="I3" s="19"/>
      <c r="J3" s="23" t="s">
        <v>5</v>
      </c>
      <c r="K3" s="20"/>
      <c r="L3" s="157"/>
      <c r="M3" s="157"/>
      <c r="N3" s="157"/>
    </row>
    <row r="4" spans="1:257" ht="20.25" hidden="1" customHeight="1">
      <c r="A4" s="2"/>
      <c r="B4" s="24"/>
      <c r="C4" s="25"/>
      <c r="D4" s="25"/>
      <c r="E4" s="25"/>
      <c r="F4" s="26"/>
      <c r="G4" s="26"/>
      <c r="H4" s="25"/>
      <c r="I4" s="25"/>
      <c r="J4" s="27"/>
      <c r="K4" s="25"/>
      <c r="L4" s="28"/>
      <c r="M4" s="29"/>
      <c r="N4" s="30"/>
    </row>
    <row r="5" spans="1:257" ht="20.25" hidden="1" customHeight="1">
      <c r="A5" s="2"/>
      <c r="B5" s="31"/>
      <c r="C5" s="25"/>
      <c r="D5" s="32"/>
      <c r="E5" s="33"/>
      <c r="F5" s="26"/>
      <c r="G5" s="26"/>
      <c r="H5" s="25"/>
      <c r="I5" s="25"/>
      <c r="J5" s="34"/>
      <c r="K5" s="25"/>
      <c r="L5" s="26"/>
      <c r="M5" s="35"/>
      <c r="N5" s="36"/>
    </row>
    <row r="6" spans="1:257" ht="300" hidden="1" customHeight="1">
      <c r="A6" s="2"/>
      <c r="B6" s="37"/>
      <c r="C6" s="165" t="s">
        <v>6</v>
      </c>
      <c r="D6" s="166"/>
      <c r="E6" s="166"/>
      <c r="F6" s="166"/>
      <c r="G6" s="166"/>
      <c r="H6" s="166"/>
      <c r="I6" s="167"/>
      <c r="J6" s="38"/>
      <c r="K6" s="39"/>
      <c r="L6" s="40"/>
      <c r="M6" s="41"/>
      <c r="N6" s="42"/>
    </row>
    <row r="7" spans="1:257" ht="300" hidden="1" customHeight="1">
      <c r="A7" s="2"/>
      <c r="B7" s="37"/>
      <c r="C7" s="168"/>
      <c r="D7" s="169"/>
      <c r="E7" s="169"/>
      <c r="F7" s="169"/>
      <c r="G7" s="169"/>
      <c r="H7" s="169"/>
      <c r="I7" s="170"/>
      <c r="J7" s="38"/>
      <c r="K7" s="39"/>
      <c r="L7" s="40"/>
      <c r="M7" s="41"/>
      <c r="N7" s="42"/>
    </row>
    <row r="8" spans="1:257" ht="300" customHeight="1">
      <c r="A8" s="2"/>
      <c r="B8" s="37"/>
      <c r="C8" s="160" t="s">
        <v>7</v>
      </c>
      <c r="D8" s="152"/>
      <c r="E8" s="147"/>
      <c r="F8" s="148"/>
      <c r="G8" s="149"/>
      <c r="H8" s="151"/>
      <c r="I8" s="151"/>
      <c r="J8" s="153"/>
      <c r="K8" s="151"/>
      <c r="L8" s="149"/>
      <c r="M8" s="155"/>
      <c r="N8" s="156"/>
      <c r="O8" s="149"/>
      <c r="P8" s="159"/>
      <c r="Q8" s="159"/>
      <c r="R8" s="159"/>
      <c r="S8" s="156"/>
      <c r="T8" s="149"/>
      <c r="U8" s="159"/>
      <c r="V8" s="159"/>
      <c r="W8" s="159"/>
      <c r="X8" s="159"/>
    </row>
    <row r="9" spans="1:257" ht="193.5" customHeight="1">
      <c r="A9" s="43"/>
      <c r="B9" s="44"/>
      <c r="C9" s="161" t="s">
        <v>8</v>
      </c>
      <c r="D9" s="152"/>
      <c r="E9" s="147"/>
      <c r="F9" s="148"/>
      <c r="G9" s="149"/>
      <c r="H9" s="151"/>
      <c r="I9" s="151"/>
      <c r="J9" s="153"/>
      <c r="K9" s="151"/>
      <c r="L9" s="149"/>
      <c r="M9" s="155"/>
      <c r="N9" s="156"/>
      <c r="O9" s="149"/>
      <c r="P9" s="159"/>
      <c r="Q9" s="159"/>
      <c r="R9" s="159"/>
      <c r="S9" s="156"/>
      <c r="T9" s="149"/>
      <c r="U9" s="159"/>
      <c r="V9" s="159"/>
      <c r="W9" s="159"/>
      <c r="X9" s="159"/>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45"/>
      <c r="DL9" s="45"/>
      <c r="DM9" s="45"/>
      <c r="DN9" s="45"/>
      <c r="DO9" s="45"/>
      <c r="DP9" s="45"/>
      <c r="DQ9" s="45"/>
      <c r="DR9" s="45"/>
      <c r="DS9" s="45"/>
      <c r="DT9" s="45"/>
      <c r="DU9" s="45"/>
      <c r="DV9" s="45"/>
      <c r="DW9" s="45"/>
      <c r="DX9" s="45"/>
      <c r="DY9" s="45"/>
      <c r="DZ9" s="45"/>
      <c r="EA9" s="45"/>
      <c r="EB9" s="45"/>
      <c r="EC9" s="45"/>
      <c r="ED9" s="45"/>
      <c r="EE9" s="45"/>
      <c r="EF9" s="45"/>
      <c r="EG9" s="45"/>
      <c r="EH9" s="45"/>
      <c r="EI9" s="45"/>
      <c r="EJ9" s="45"/>
      <c r="EK9" s="45"/>
      <c r="EL9" s="45"/>
      <c r="EM9" s="45"/>
      <c r="EN9" s="45"/>
      <c r="EO9" s="45"/>
      <c r="EP9" s="45"/>
      <c r="EQ9" s="45"/>
      <c r="ER9" s="45"/>
      <c r="ES9" s="45"/>
      <c r="ET9" s="45"/>
      <c r="EU9" s="45"/>
      <c r="EV9" s="45"/>
      <c r="EW9" s="45"/>
      <c r="EX9" s="45"/>
      <c r="EY9" s="45"/>
      <c r="EZ9" s="45"/>
      <c r="FA9" s="45"/>
      <c r="FB9" s="45"/>
      <c r="FC9" s="45"/>
      <c r="FD9" s="45"/>
      <c r="FE9" s="45"/>
      <c r="FF9" s="45"/>
      <c r="FG9" s="45"/>
      <c r="FH9" s="45"/>
      <c r="FI9" s="45"/>
      <c r="FJ9" s="45"/>
      <c r="FK9" s="45"/>
      <c r="FL9" s="45"/>
      <c r="FM9" s="45"/>
      <c r="FN9" s="45"/>
      <c r="FO9" s="45"/>
      <c r="FP9" s="45"/>
      <c r="FQ9" s="45"/>
      <c r="FR9" s="45"/>
      <c r="FS9" s="45"/>
      <c r="FT9" s="45"/>
      <c r="FU9" s="45"/>
      <c r="FV9" s="45"/>
      <c r="FW9" s="45"/>
      <c r="FX9" s="45"/>
      <c r="FY9" s="45"/>
      <c r="FZ9" s="45"/>
      <c r="GA9" s="45"/>
      <c r="GB9" s="45"/>
      <c r="GC9" s="45"/>
      <c r="GD9" s="45"/>
      <c r="GE9" s="45"/>
      <c r="GF9" s="45"/>
      <c r="GG9" s="45"/>
      <c r="GH9" s="45"/>
      <c r="GI9" s="45"/>
      <c r="GJ9" s="45"/>
      <c r="GK9" s="45"/>
      <c r="GL9" s="45"/>
      <c r="GM9" s="45"/>
      <c r="GN9" s="45"/>
      <c r="GO9" s="45"/>
      <c r="GP9" s="45"/>
      <c r="GQ9" s="45"/>
      <c r="GR9" s="45"/>
      <c r="GS9" s="45"/>
      <c r="GT9" s="45"/>
      <c r="GU9" s="45"/>
      <c r="GV9" s="45"/>
      <c r="GW9" s="45"/>
      <c r="GX9" s="45"/>
      <c r="GY9" s="45"/>
      <c r="GZ9" s="45"/>
      <c r="HA9" s="45"/>
      <c r="HB9" s="45"/>
      <c r="HC9" s="45"/>
      <c r="HD9" s="45"/>
      <c r="HE9" s="45"/>
      <c r="HF9" s="45"/>
      <c r="HG9" s="45"/>
      <c r="HH9" s="45"/>
      <c r="HI9" s="45"/>
      <c r="HJ9" s="45"/>
      <c r="HK9" s="45"/>
      <c r="HL9" s="45"/>
      <c r="HM9" s="45"/>
      <c r="HN9" s="45"/>
      <c r="HO9" s="45"/>
      <c r="HP9" s="45"/>
      <c r="HQ9" s="45"/>
      <c r="HR9" s="45"/>
      <c r="HS9" s="45"/>
      <c r="HT9" s="45"/>
      <c r="HU9" s="45"/>
      <c r="HV9" s="45"/>
      <c r="HW9" s="45"/>
      <c r="HX9" s="45"/>
      <c r="HY9" s="45"/>
      <c r="HZ9" s="45"/>
      <c r="IA9" s="45"/>
      <c r="IB9" s="45"/>
      <c r="IC9" s="45"/>
      <c r="ID9" s="45"/>
      <c r="IE9" s="45"/>
      <c r="IF9" s="45"/>
      <c r="IG9" s="45"/>
      <c r="IH9" s="45"/>
      <c r="II9" s="45"/>
      <c r="IJ9" s="45"/>
      <c r="IK9" s="45"/>
      <c r="IL9" s="45"/>
      <c r="IM9" s="45"/>
      <c r="IN9" s="45"/>
      <c r="IO9" s="45"/>
      <c r="IP9" s="45"/>
      <c r="IQ9" s="45"/>
      <c r="IR9" s="45"/>
      <c r="IS9" s="45"/>
      <c r="IT9" s="45"/>
      <c r="IU9" s="45"/>
      <c r="IV9" s="45"/>
      <c r="IW9" s="45"/>
    </row>
    <row r="10" spans="1:257" ht="193.5" customHeight="1">
      <c r="A10" s="46"/>
      <c r="B10" s="47"/>
      <c r="C10" s="48"/>
      <c r="D10" s="48"/>
      <c r="E10" s="48"/>
      <c r="F10" s="48"/>
      <c r="G10" s="48"/>
      <c r="H10" s="48"/>
      <c r="I10" s="119"/>
      <c r="J10" s="49" t="s">
        <v>9</v>
      </c>
      <c r="K10" s="50"/>
      <c r="L10" s="51"/>
      <c r="M10" s="52"/>
      <c r="N10" s="53"/>
      <c r="O10" s="54"/>
      <c r="P10" s="46"/>
      <c r="Q10" s="55"/>
      <c r="R10" s="46" t="s">
        <v>10</v>
      </c>
      <c r="S10" s="56"/>
      <c r="T10" s="54"/>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c r="GJ10" s="46"/>
      <c r="GK10" s="46"/>
      <c r="GL10" s="46"/>
      <c r="GM10" s="46"/>
      <c r="GN10" s="46"/>
      <c r="GO10" s="46"/>
      <c r="GP10" s="46"/>
      <c r="GQ10" s="46"/>
      <c r="GR10" s="46"/>
      <c r="GS10" s="46"/>
      <c r="GT10" s="46"/>
      <c r="GU10" s="46"/>
      <c r="GV10" s="46"/>
      <c r="GW10" s="46"/>
      <c r="GX10" s="46"/>
      <c r="GY10" s="46"/>
      <c r="GZ10" s="46"/>
      <c r="HA10" s="46"/>
      <c r="HB10" s="46"/>
      <c r="HC10" s="46"/>
      <c r="HD10" s="46"/>
      <c r="HE10" s="46"/>
      <c r="HF10" s="46"/>
      <c r="HG10" s="46"/>
      <c r="HH10" s="46"/>
      <c r="HI10" s="46"/>
      <c r="HJ10" s="46"/>
      <c r="HK10" s="46"/>
      <c r="HL10" s="46"/>
      <c r="HM10" s="46"/>
      <c r="HN10" s="46"/>
      <c r="HO10" s="46"/>
      <c r="HP10" s="46"/>
      <c r="HQ10" s="46"/>
      <c r="HR10" s="46"/>
      <c r="HS10" s="46"/>
      <c r="HT10" s="46"/>
      <c r="HU10" s="46"/>
      <c r="HV10" s="46"/>
      <c r="HW10" s="46"/>
      <c r="HX10" s="46"/>
      <c r="HY10" s="46"/>
      <c r="HZ10" s="46"/>
      <c r="IA10" s="46"/>
      <c r="IB10" s="46"/>
      <c r="IC10" s="46"/>
      <c r="ID10" s="46"/>
      <c r="IE10" s="46"/>
      <c r="IF10" s="46"/>
      <c r="IG10" s="46"/>
      <c r="IH10" s="46"/>
      <c r="II10" s="46"/>
      <c r="IJ10" s="46"/>
      <c r="IK10" s="46"/>
      <c r="IL10" s="46"/>
      <c r="IM10" s="46"/>
      <c r="IN10" s="46"/>
      <c r="IO10" s="46"/>
      <c r="IP10" s="46"/>
      <c r="IQ10" s="46"/>
      <c r="IR10" s="46"/>
      <c r="IS10" s="46"/>
      <c r="IT10" s="46"/>
      <c r="IU10" s="46"/>
      <c r="IV10" s="46"/>
      <c r="IW10" s="46"/>
    </row>
    <row r="11" spans="1:257" ht="93.5" customHeight="1">
      <c r="A11" s="2"/>
      <c r="B11" s="37"/>
      <c r="C11" s="57"/>
      <c r="D11" s="57"/>
      <c r="E11" s="57"/>
      <c r="F11" s="57"/>
      <c r="G11" s="57"/>
      <c r="H11" s="57"/>
      <c r="I11" s="57"/>
      <c r="J11" s="58"/>
      <c r="K11" s="59"/>
      <c r="L11" s="60"/>
      <c r="M11" s="61"/>
      <c r="N11" s="62"/>
      <c r="O11" s="22"/>
      <c r="P11" s="20"/>
      <c r="Q11" s="20"/>
      <c r="R11" s="20"/>
      <c r="S11" s="63"/>
      <c r="T11" s="22"/>
      <c r="U11" s="20"/>
      <c r="V11" s="20"/>
      <c r="W11" s="20"/>
      <c r="X11" s="20"/>
    </row>
    <row r="12" spans="1:257" ht="100" customHeight="1">
      <c r="A12" s="2"/>
      <c r="B12" s="37"/>
      <c r="G12" s="6"/>
      <c r="L12" s="64"/>
      <c r="M12" s="65"/>
      <c r="N12" s="42"/>
    </row>
    <row r="13" spans="1:257" ht="152.25" customHeight="1">
      <c r="A13" s="66"/>
      <c r="B13" s="67"/>
      <c r="C13" s="130" t="s">
        <v>11</v>
      </c>
      <c r="D13" s="68" t="s">
        <v>12</v>
      </c>
      <c r="E13" s="69"/>
      <c r="F13" s="70"/>
      <c r="G13" s="71"/>
      <c r="H13" s="72"/>
      <c r="I13" s="72"/>
      <c r="J13" s="73"/>
      <c r="K13" s="74"/>
      <c r="L13" s="75"/>
      <c r="M13" s="76"/>
      <c r="N13" s="77"/>
      <c r="O13" s="75"/>
      <c r="P13" s="66"/>
      <c r="Q13" s="66"/>
      <c r="R13" s="66"/>
      <c r="S13" s="77"/>
      <c r="T13" s="75"/>
      <c r="U13" s="66"/>
      <c r="V13" s="66"/>
      <c r="W13" s="74"/>
      <c r="X13" s="78"/>
      <c r="Y13" s="79"/>
      <c r="Z13" s="70"/>
      <c r="AA13" s="80"/>
      <c r="AB13" s="81"/>
      <c r="AC13" s="81"/>
      <c r="AD13" s="81"/>
      <c r="AE13" s="81"/>
      <c r="AF13" s="81"/>
      <c r="AG13" s="81"/>
      <c r="AH13" s="81"/>
      <c r="AI13" s="81"/>
      <c r="AJ13" s="81"/>
      <c r="AK13" s="81"/>
      <c r="AL13" s="81"/>
      <c r="AM13" s="81"/>
      <c r="AN13" s="81"/>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81"/>
      <c r="CX13" s="81"/>
      <c r="CY13" s="81"/>
      <c r="CZ13" s="81"/>
      <c r="DA13" s="81"/>
      <c r="DB13" s="81"/>
      <c r="DC13" s="81"/>
      <c r="DD13" s="81"/>
      <c r="DE13" s="81"/>
      <c r="DF13" s="81"/>
      <c r="DG13" s="81"/>
      <c r="DH13" s="81"/>
      <c r="DI13" s="81"/>
      <c r="DJ13" s="81"/>
      <c r="DK13" s="81"/>
      <c r="DL13" s="81"/>
      <c r="DM13" s="81"/>
      <c r="DN13" s="81"/>
      <c r="DO13" s="81"/>
      <c r="DP13" s="81"/>
      <c r="DQ13" s="81"/>
      <c r="DR13" s="81"/>
      <c r="DS13" s="81"/>
      <c r="DT13" s="81"/>
      <c r="DU13" s="81"/>
      <c r="DV13" s="81"/>
      <c r="DW13" s="81"/>
      <c r="DX13" s="81"/>
      <c r="DY13" s="81"/>
      <c r="DZ13" s="81"/>
      <c r="EA13" s="81"/>
      <c r="EB13" s="81"/>
      <c r="EC13" s="81"/>
      <c r="ED13" s="81"/>
      <c r="EE13" s="81"/>
      <c r="EF13" s="81"/>
      <c r="EG13" s="81"/>
      <c r="EH13" s="81"/>
      <c r="EI13" s="81"/>
      <c r="EJ13" s="81"/>
      <c r="EK13" s="81"/>
      <c r="EL13" s="81"/>
      <c r="EM13" s="81"/>
      <c r="EN13" s="81"/>
      <c r="EO13" s="81"/>
      <c r="EP13" s="81"/>
      <c r="EQ13" s="81"/>
      <c r="ER13" s="81"/>
      <c r="ES13" s="81"/>
      <c r="ET13" s="81"/>
      <c r="EU13" s="81"/>
      <c r="EV13" s="81"/>
      <c r="EW13" s="81"/>
      <c r="EX13" s="81"/>
      <c r="EY13" s="81"/>
      <c r="EZ13" s="81"/>
      <c r="FA13" s="81"/>
      <c r="FB13" s="81"/>
      <c r="FC13" s="81"/>
      <c r="FD13" s="81"/>
      <c r="FE13" s="81"/>
      <c r="FF13" s="81"/>
      <c r="FG13" s="81"/>
      <c r="FH13" s="81"/>
      <c r="FI13" s="81"/>
      <c r="FJ13" s="81"/>
      <c r="FK13" s="81"/>
      <c r="FL13" s="81"/>
      <c r="FM13" s="81"/>
      <c r="FN13" s="81"/>
      <c r="FO13" s="81"/>
      <c r="FP13" s="81"/>
      <c r="FQ13" s="81"/>
      <c r="FR13" s="81"/>
      <c r="FS13" s="81"/>
      <c r="FT13" s="81"/>
      <c r="FU13" s="81"/>
      <c r="FV13" s="81"/>
      <c r="FW13" s="81"/>
      <c r="FX13" s="81"/>
      <c r="FY13" s="81"/>
      <c r="FZ13" s="81"/>
      <c r="GA13" s="81"/>
      <c r="GB13" s="81"/>
      <c r="GC13" s="81"/>
      <c r="GD13" s="81"/>
      <c r="GE13" s="81"/>
      <c r="GF13" s="81"/>
      <c r="GG13" s="81"/>
      <c r="GH13" s="81"/>
      <c r="GI13" s="81"/>
      <c r="GJ13" s="81"/>
      <c r="GK13" s="81"/>
      <c r="GL13" s="81"/>
      <c r="GM13" s="81"/>
      <c r="GN13" s="81"/>
      <c r="GO13" s="81"/>
      <c r="GP13" s="81"/>
      <c r="GQ13" s="81"/>
      <c r="GR13" s="81"/>
      <c r="GS13" s="81"/>
      <c r="GT13" s="81"/>
      <c r="GU13" s="81"/>
      <c r="GV13" s="81"/>
      <c r="GW13" s="81"/>
      <c r="GX13" s="81"/>
      <c r="GY13" s="81"/>
      <c r="GZ13" s="81"/>
      <c r="HA13" s="81"/>
      <c r="HB13" s="81"/>
      <c r="HC13" s="81"/>
      <c r="HD13" s="81"/>
      <c r="HE13" s="81"/>
      <c r="HF13" s="81"/>
      <c r="HG13" s="81"/>
      <c r="HH13" s="81"/>
      <c r="HI13" s="81"/>
      <c r="HJ13" s="81"/>
      <c r="HK13" s="81"/>
      <c r="HL13" s="81"/>
      <c r="HM13" s="81"/>
      <c r="HN13" s="81"/>
      <c r="HO13" s="81"/>
      <c r="HP13" s="81"/>
      <c r="HQ13" s="81"/>
      <c r="HR13" s="81"/>
      <c r="HS13" s="81"/>
      <c r="HT13" s="81"/>
      <c r="HU13" s="81"/>
      <c r="HV13" s="81"/>
      <c r="HW13" s="81"/>
      <c r="HX13" s="81"/>
      <c r="HY13" s="81"/>
      <c r="HZ13" s="81"/>
      <c r="IA13" s="81"/>
      <c r="IB13" s="81"/>
      <c r="IC13" s="81"/>
      <c r="ID13" s="81"/>
      <c r="IE13" s="81"/>
      <c r="IF13" s="81"/>
      <c r="IG13" s="81"/>
      <c r="IH13" s="81"/>
      <c r="II13" s="81"/>
      <c r="IJ13" s="81"/>
      <c r="IK13" s="81"/>
      <c r="IL13" s="81"/>
      <c r="IM13" s="81"/>
      <c r="IN13" s="81"/>
      <c r="IO13" s="81"/>
      <c r="IP13" s="81"/>
      <c r="IQ13" s="81"/>
      <c r="IR13" s="81"/>
      <c r="IS13" s="81"/>
      <c r="IT13" s="81"/>
      <c r="IU13" s="81"/>
      <c r="IV13" s="81"/>
      <c r="IW13" s="81"/>
    </row>
    <row r="14" spans="1:257" ht="40" customHeight="1">
      <c r="A14" s="66"/>
      <c r="B14" s="67"/>
      <c r="C14" s="74"/>
      <c r="D14" s="82"/>
      <c r="E14" s="79"/>
      <c r="F14" s="83"/>
      <c r="G14" s="84"/>
      <c r="H14" s="74"/>
      <c r="I14" s="74"/>
      <c r="J14" s="73"/>
      <c r="K14" s="74"/>
      <c r="L14" s="75"/>
      <c r="M14" s="76"/>
      <c r="N14" s="77"/>
      <c r="O14" s="75"/>
      <c r="P14" s="66"/>
      <c r="Q14" s="66"/>
      <c r="R14" s="66"/>
      <c r="S14" s="77"/>
      <c r="T14" s="75"/>
      <c r="U14" s="66"/>
      <c r="V14" s="66"/>
      <c r="W14" s="74"/>
      <c r="X14" s="78"/>
      <c r="Y14" s="74"/>
      <c r="Z14" s="83"/>
      <c r="AA14" s="75"/>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c r="BY14" s="81"/>
      <c r="BZ14" s="81"/>
      <c r="CA14" s="81"/>
      <c r="CB14" s="81"/>
      <c r="CC14" s="81"/>
      <c r="CD14" s="81"/>
      <c r="CE14" s="81"/>
      <c r="CF14" s="81"/>
      <c r="CG14" s="81"/>
      <c r="CH14" s="81"/>
      <c r="CI14" s="81"/>
      <c r="CJ14" s="81"/>
      <c r="CK14" s="81"/>
      <c r="CL14" s="81"/>
      <c r="CM14" s="81"/>
      <c r="CN14" s="81"/>
      <c r="CO14" s="81"/>
      <c r="CP14" s="81"/>
      <c r="CQ14" s="81"/>
      <c r="CR14" s="81"/>
      <c r="CS14" s="81"/>
      <c r="CT14" s="81"/>
      <c r="CU14" s="81"/>
      <c r="CV14" s="81"/>
      <c r="CW14" s="81"/>
      <c r="CX14" s="81"/>
      <c r="CY14" s="81"/>
      <c r="CZ14" s="81"/>
      <c r="DA14" s="81"/>
      <c r="DB14" s="81"/>
      <c r="DC14" s="81"/>
      <c r="DD14" s="81"/>
      <c r="DE14" s="81"/>
      <c r="DF14" s="81"/>
      <c r="DG14" s="81"/>
      <c r="DH14" s="81"/>
      <c r="DI14" s="81"/>
      <c r="DJ14" s="81"/>
      <c r="DK14" s="81"/>
      <c r="DL14" s="81"/>
      <c r="DM14" s="81"/>
      <c r="DN14" s="81"/>
      <c r="DO14" s="81"/>
      <c r="DP14" s="81"/>
      <c r="DQ14" s="81"/>
      <c r="DR14" s="81"/>
      <c r="DS14" s="81"/>
      <c r="DT14" s="81"/>
      <c r="DU14" s="81"/>
      <c r="DV14" s="81"/>
      <c r="DW14" s="81"/>
      <c r="DX14" s="81"/>
      <c r="DY14" s="81"/>
      <c r="DZ14" s="81"/>
      <c r="EA14" s="81"/>
      <c r="EB14" s="81"/>
      <c r="EC14" s="81"/>
      <c r="ED14" s="81"/>
      <c r="EE14" s="81"/>
      <c r="EF14" s="81"/>
      <c r="EG14" s="81"/>
      <c r="EH14" s="81"/>
      <c r="EI14" s="81"/>
      <c r="EJ14" s="81"/>
      <c r="EK14" s="81"/>
      <c r="EL14" s="81"/>
      <c r="EM14" s="81"/>
      <c r="EN14" s="81"/>
      <c r="EO14" s="81"/>
      <c r="EP14" s="81"/>
      <c r="EQ14" s="81"/>
      <c r="ER14" s="81"/>
      <c r="ES14" s="81"/>
      <c r="ET14" s="81"/>
      <c r="EU14" s="81"/>
      <c r="EV14" s="81"/>
      <c r="EW14" s="81"/>
      <c r="EX14" s="81"/>
      <c r="EY14" s="81"/>
      <c r="EZ14" s="81"/>
      <c r="FA14" s="81"/>
      <c r="FB14" s="81"/>
      <c r="FC14" s="81"/>
      <c r="FD14" s="81"/>
      <c r="FE14" s="81"/>
      <c r="FF14" s="81"/>
      <c r="FG14" s="81"/>
      <c r="FH14" s="81"/>
      <c r="FI14" s="81"/>
      <c r="FJ14" s="81"/>
      <c r="FK14" s="81"/>
      <c r="FL14" s="81"/>
      <c r="FM14" s="81"/>
      <c r="FN14" s="81"/>
      <c r="FO14" s="81"/>
      <c r="FP14" s="81"/>
      <c r="FQ14" s="81"/>
      <c r="FR14" s="81"/>
      <c r="FS14" s="81"/>
      <c r="FT14" s="81"/>
      <c r="FU14" s="81"/>
      <c r="FV14" s="81"/>
      <c r="FW14" s="81"/>
      <c r="FX14" s="81"/>
      <c r="FY14" s="81"/>
      <c r="FZ14" s="81"/>
      <c r="GA14" s="81"/>
      <c r="GB14" s="81"/>
      <c r="GC14" s="81"/>
      <c r="GD14" s="81"/>
      <c r="GE14" s="81"/>
      <c r="GF14" s="81"/>
      <c r="GG14" s="81"/>
      <c r="GH14" s="81"/>
      <c r="GI14" s="81"/>
      <c r="GJ14" s="81"/>
      <c r="GK14" s="81"/>
      <c r="GL14" s="81"/>
      <c r="GM14" s="81"/>
      <c r="GN14" s="81"/>
      <c r="GO14" s="81"/>
      <c r="GP14" s="81"/>
      <c r="GQ14" s="81"/>
      <c r="GR14" s="81"/>
      <c r="GS14" s="81"/>
      <c r="GT14" s="81"/>
      <c r="GU14" s="81"/>
      <c r="GV14" s="81"/>
      <c r="GW14" s="81"/>
      <c r="GX14" s="81"/>
      <c r="GY14" s="81"/>
      <c r="GZ14" s="81"/>
      <c r="HA14" s="81"/>
      <c r="HB14" s="81"/>
      <c r="HC14" s="81"/>
      <c r="HD14" s="81"/>
      <c r="HE14" s="81"/>
      <c r="HF14" s="81"/>
      <c r="HG14" s="81"/>
      <c r="HH14" s="81"/>
      <c r="HI14" s="81"/>
      <c r="HJ14" s="81"/>
      <c r="HK14" s="81"/>
      <c r="HL14" s="81"/>
      <c r="HM14" s="81"/>
      <c r="HN14" s="81"/>
      <c r="HO14" s="81"/>
      <c r="HP14" s="81"/>
      <c r="HQ14" s="81"/>
      <c r="HR14" s="81"/>
      <c r="HS14" s="81"/>
      <c r="HT14" s="81"/>
      <c r="HU14" s="81"/>
      <c r="HV14" s="81"/>
      <c r="HW14" s="81"/>
      <c r="HX14" s="81"/>
      <c r="HY14" s="81"/>
      <c r="HZ14" s="81"/>
      <c r="IA14" s="81"/>
      <c r="IB14" s="81"/>
      <c r="IC14" s="81"/>
      <c r="ID14" s="81"/>
      <c r="IE14" s="81"/>
      <c r="IF14" s="81"/>
      <c r="IG14" s="81"/>
      <c r="IH14" s="81"/>
      <c r="II14" s="81"/>
      <c r="IJ14" s="81"/>
      <c r="IK14" s="81"/>
      <c r="IL14" s="81"/>
      <c r="IM14" s="81"/>
      <c r="IN14" s="81"/>
      <c r="IO14" s="81"/>
      <c r="IP14" s="81"/>
      <c r="IQ14" s="81"/>
      <c r="IR14" s="81"/>
      <c r="IS14" s="81"/>
      <c r="IT14" s="81"/>
      <c r="IU14" s="81"/>
      <c r="IV14" s="81"/>
      <c r="IW14" s="81"/>
    </row>
    <row r="15" spans="1:257" ht="150" customHeight="1">
      <c r="A15" s="85"/>
      <c r="B15" s="85"/>
      <c r="C15" s="86" t="s">
        <v>13</v>
      </c>
      <c r="D15" s="87" t="str">
        <f>IFERROR(VLOOKUP(D13,Inventario!$D$19:$I$32,1,FALSE()),"No hay artículo")</f>
        <v>Clavos</v>
      </c>
      <c r="E15" s="88" t="s">
        <v>14</v>
      </c>
      <c r="F15" s="89">
        <f>IFERROR(VLOOKUP(D13,Inventario!$D$19:$I$32,4,FALSE()),"-")</f>
        <v>0</v>
      </c>
      <c r="G15" s="90" t="str">
        <f>IFERROR(VLOOKUP(D13,Inventario!$D$19:$I$32,5,FALSE()),"-")</f>
        <v>caja</v>
      </c>
      <c r="H15" s="91"/>
      <c r="I15" s="91"/>
      <c r="J15" s="72"/>
      <c r="K15" s="85"/>
      <c r="L15" s="162" t="s">
        <v>15</v>
      </c>
      <c r="M15" s="163"/>
      <c r="N15" s="163"/>
      <c r="O15" s="164"/>
      <c r="P15" s="85"/>
      <c r="Q15" s="162" t="s">
        <v>16</v>
      </c>
      <c r="R15" s="163"/>
      <c r="S15" s="163"/>
      <c r="T15" s="164"/>
      <c r="U15" s="85"/>
      <c r="V15" s="162" t="s">
        <v>17</v>
      </c>
      <c r="W15" s="163"/>
      <c r="X15" s="164"/>
      <c r="Y15" s="74"/>
      <c r="Z15" s="83"/>
      <c r="AA15" s="7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5"/>
      <c r="BK15" s="85"/>
      <c r="BL15" s="85"/>
      <c r="BM15" s="85"/>
      <c r="BN15" s="85"/>
      <c r="BO15" s="85"/>
      <c r="BP15" s="85"/>
      <c r="BQ15" s="85"/>
      <c r="BR15" s="85"/>
      <c r="BS15" s="85"/>
      <c r="BT15" s="85"/>
      <c r="BU15" s="85"/>
      <c r="BV15" s="85"/>
      <c r="BW15" s="85"/>
      <c r="BX15" s="85"/>
      <c r="BY15" s="85"/>
      <c r="BZ15" s="85"/>
      <c r="CA15" s="85"/>
      <c r="CB15" s="85"/>
      <c r="CC15" s="85"/>
      <c r="CD15" s="85"/>
      <c r="CE15" s="85"/>
      <c r="CF15" s="85"/>
      <c r="CG15" s="85"/>
      <c r="CH15" s="85"/>
      <c r="CI15" s="85"/>
      <c r="CJ15" s="85"/>
      <c r="CK15" s="85"/>
      <c r="CL15" s="85"/>
      <c r="CM15" s="85"/>
      <c r="CN15" s="85"/>
      <c r="CO15" s="85"/>
      <c r="CP15" s="85"/>
      <c r="CQ15" s="85"/>
      <c r="CR15" s="85"/>
      <c r="CS15" s="85"/>
      <c r="CT15" s="85"/>
      <c r="CU15" s="85"/>
      <c r="CV15" s="85"/>
      <c r="CW15" s="85"/>
      <c r="CX15" s="85"/>
      <c r="CY15" s="85"/>
      <c r="CZ15" s="85"/>
      <c r="DA15" s="85"/>
      <c r="DB15" s="85"/>
      <c r="DC15" s="85"/>
      <c r="DD15" s="85"/>
      <c r="DE15" s="85"/>
      <c r="DF15" s="85"/>
      <c r="DG15" s="85"/>
      <c r="DH15" s="85"/>
      <c r="DI15" s="85"/>
      <c r="DJ15" s="85"/>
      <c r="DK15" s="85"/>
      <c r="DL15" s="85"/>
      <c r="DM15" s="85"/>
      <c r="DN15" s="85"/>
      <c r="DO15" s="85"/>
      <c r="DP15" s="85"/>
      <c r="DQ15" s="85"/>
      <c r="DR15" s="85"/>
      <c r="DS15" s="85"/>
      <c r="DT15" s="85"/>
      <c r="DU15" s="85"/>
      <c r="DV15" s="85"/>
      <c r="DW15" s="85"/>
      <c r="DX15" s="85"/>
      <c r="DY15" s="85"/>
      <c r="DZ15" s="85"/>
      <c r="EA15" s="85"/>
      <c r="EB15" s="85"/>
      <c r="EC15" s="85"/>
      <c r="ED15" s="85"/>
      <c r="EE15" s="85"/>
      <c r="EF15" s="85"/>
      <c r="EG15" s="85"/>
      <c r="EH15" s="85"/>
      <c r="EI15" s="85"/>
      <c r="EJ15" s="85"/>
      <c r="EK15" s="85"/>
      <c r="EL15" s="85"/>
      <c r="EM15" s="85"/>
      <c r="EN15" s="85"/>
      <c r="EO15" s="85"/>
      <c r="EP15" s="85"/>
      <c r="EQ15" s="85"/>
      <c r="ER15" s="85"/>
      <c r="ES15" s="85"/>
      <c r="ET15" s="85"/>
      <c r="EU15" s="85"/>
      <c r="EV15" s="85"/>
      <c r="EW15" s="85"/>
      <c r="EX15" s="85"/>
      <c r="EY15" s="85"/>
      <c r="EZ15" s="85"/>
      <c r="FA15" s="85"/>
      <c r="FB15" s="85"/>
      <c r="FC15" s="85"/>
      <c r="FD15" s="85"/>
      <c r="FE15" s="85"/>
      <c r="FF15" s="85"/>
      <c r="FG15" s="85"/>
      <c r="FH15" s="85"/>
      <c r="FI15" s="85"/>
      <c r="FJ15" s="85"/>
      <c r="FK15" s="85"/>
      <c r="FL15" s="85"/>
      <c r="FM15" s="85"/>
      <c r="FN15" s="85"/>
      <c r="FO15" s="85"/>
      <c r="FP15" s="85"/>
      <c r="FQ15" s="85"/>
      <c r="FR15" s="85"/>
      <c r="FS15" s="85"/>
      <c r="FT15" s="85"/>
      <c r="FU15" s="85"/>
      <c r="FV15" s="85"/>
      <c r="FW15" s="85"/>
      <c r="FX15" s="85"/>
      <c r="FY15" s="85"/>
      <c r="FZ15" s="85"/>
      <c r="GA15" s="85"/>
      <c r="GB15" s="85"/>
      <c r="GC15" s="85"/>
      <c r="GD15" s="85"/>
      <c r="GE15" s="85"/>
      <c r="GF15" s="85"/>
      <c r="GG15" s="85"/>
      <c r="GH15" s="85"/>
      <c r="GI15" s="85"/>
      <c r="GJ15" s="85"/>
      <c r="GK15" s="85"/>
      <c r="GL15" s="85"/>
      <c r="GM15" s="85"/>
      <c r="GN15" s="85"/>
      <c r="GO15" s="85"/>
      <c r="GP15" s="85"/>
      <c r="GQ15" s="85"/>
      <c r="GR15" s="85"/>
      <c r="GS15" s="85"/>
      <c r="GT15" s="85"/>
      <c r="GU15" s="85"/>
      <c r="GV15" s="85"/>
      <c r="GW15" s="85"/>
      <c r="GX15" s="85"/>
      <c r="GY15" s="85"/>
      <c r="GZ15" s="85"/>
      <c r="HA15" s="85"/>
      <c r="HB15" s="85"/>
      <c r="HC15" s="85"/>
      <c r="HD15" s="85"/>
      <c r="HE15" s="85"/>
      <c r="HF15" s="85"/>
      <c r="HG15" s="85"/>
      <c r="HH15" s="85"/>
      <c r="HI15" s="85"/>
      <c r="HJ15" s="85"/>
      <c r="HK15" s="85"/>
      <c r="HL15" s="85"/>
      <c r="HM15" s="85"/>
      <c r="HN15" s="85"/>
      <c r="HO15" s="85"/>
      <c r="HP15" s="85"/>
      <c r="HQ15" s="85"/>
      <c r="HR15" s="85"/>
      <c r="HS15" s="85"/>
      <c r="HT15" s="85"/>
      <c r="HU15" s="85"/>
      <c r="HV15" s="85"/>
      <c r="HW15" s="85"/>
      <c r="HX15" s="85"/>
      <c r="HY15" s="85"/>
      <c r="HZ15" s="85"/>
      <c r="IA15" s="85"/>
      <c r="IB15" s="85"/>
      <c r="IC15" s="85"/>
      <c r="ID15" s="85"/>
      <c r="IE15" s="85"/>
      <c r="IF15" s="85"/>
      <c r="IG15" s="85"/>
      <c r="IH15" s="85"/>
      <c r="II15" s="85"/>
      <c r="IJ15" s="85"/>
      <c r="IK15" s="85"/>
      <c r="IL15" s="85"/>
      <c r="IM15" s="85"/>
      <c r="IN15" s="85"/>
      <c r="IO15" s="85"/>
      <c r="IP15" s="85"/>
      <c r="IQ15" s="85"/>
      <c r="IR15" s="85"/>
      <c r="IS15" s="85"/>
      <c r="IT15" s="85"/>
      <c r="IU15" s="85"/>
      <c r="IV15" s="85"/>
      <c r="IW15" s="85"/>
    </row>
    <row r="16" spans="1:257" ht="30" customHeight="1">
      <c r="A16" s="81"/>
      <c r="B16" s="66"/>
      <c r="C16" s="74"/>
      <c r="D16" s="82"/>
      <c r="E16" s="92"/>
      <c r="F16" s="83"/>
      <c r="G16" s="75"/>
      <c r="H16" s="74"/>
      <c r="I16" s="74"/>
      <c r="J16" s="73"/>
      <c r="K16" s="74"/>
      <c r="L16" s="75"/>
      <c r="M16" s="76"/>
      <c r="N16" s="77"/>
      <c r="O16" s="75"/>
      <c r="P16" s="66"/>
      <c r="Q16" s="66"/>
      <c r="R16" s="66"/>
      <c r="S16" s="77"/>
      <c r="T16" s="75"/>
      <c r="U16" s="66"/>
      <c r="V16" s="66"/>
      <c r="W16" s="74"/>
      <c r="X16" s="74"/>
      <c r="Y16" s="73"/>
      <c r="Z16" s="83"/>
      <c r="AA16" s="75"/>
      <c r="AB16" s="81"/>
      <c r="AC16" s="81"/>
      <c r="AD16" s="81"/>
      <c r="AE16" s="81"/>
      <c r="AF16" s="81"/>
      <c r="AG16" s="81"/>
      <c r="AH16" s="81"/>
      <c r="AI16" s="81"/>
      <c r="AJ16" s="81"/>
      <c r="AK16" s="81"/>
      <c r="AL16" s="81"/>
      <c r="AM16" s="81"/>
      <c r="AN16" s="81"/>
      <c r="AO16" s="81"/>
      <c r="AP16" s="81"/>
      <c r="AQ16" s="81"/>
      <c r="AR16" s="81"/>
      <c r="AS16" s="81"/>
      <c r="AT16" s="81"/>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c r="BY16" s="81"/>
      <c r="BZ16" s="81"/>
      <c r="CA16" s="81"/>
      <c r="CB16" s="81"/>
      <c r="CC16" s="81"/>
      <c r="CD16" s="81"/>
      <c r="CE16" s="81"/>
      <c r="CF16" s="81"/>
      <c r="CG16" s="81"/>
      <c r="CH16" s="81"/>
      <c r="CI16" s="81"/>
      <c r="CJ16" s="81"/>
      <c r="CK16" s="81"/>
      <c r="CL16" s="81"/>
      <c r="CM16" s="81"/>
      <c r="CN16" s="81"/>
      <c r="CO16" s="81"/>
      <c r="CP16" s="81"/>
      <c r="CQ16" s="81"/>
      <c r="CR16" s="81"/>
      <c r="CS16" s="81"/>
      <c r="CT16" s="81"/>
      <c r="CU16" s="81"/>
      <c r="CV16" s="81"/>
      <c r="CW16" s="81"/>
      <c r="CX16" s="81"/>
      <c r="CY16" s="81"/>
      <c r="CZ16" s="81"/>
      <c r="DA16" s="81"/>
      <c r="DB16" s="81"/>
      <c r="DC16" s="81"/>
      <c r="DD16" s="81"/>
      <c r="DE16" s="81"/>
      <c r="DF16" s="81"/>
      <c r="DG16" s="81"/>
      <c r="DH16" s="81"/>
      <c r="DI16" s="81"/>
      <c r="DJ16" s="81"/>
      <c r="DK16" s="81"/>
      <c r="DL16" s="81"/>
      <c r="DM16" s="81"/>
      <c r="DN16" s="81"/>
      <c r="DO16" s="81"/>
      <c r="DP16" s="81"/>
      <c r="DQ16" s="81"/>
      <c r="DR16" s="81"/>
      <c r="DS16" s="81"/>
      <c r="DT16" s="81"/>
      <c r="DU16" s="81"/>
      <c r="DV16" s="81"/>
      <c r="DW16" s="81"/>
      <c r="DX16" s="81"/>
      <c r="DY16" s="81"/>
      <c r="DZ16" s="81"/>
      <c r="EA16" s="81"/>
      <c r="EB16" s="81"/>
      <c r="EC16" s="81"/>
      <c r="ED16" s="81"/>
      <c r="EE16" s="81"/>
      <c r="EF16" s="81"/>
      <c r="EG16" s="81"/>
      <c r="EH16" s="81"/>
      <c r="EI16" s="81"/>
      <c r="EJ16" s="81"/>
      <c r="EK16" s="81"/>
      <c r="EL16" s="81"/>
      <c r="EM16" s="81"/>
      <c r="EN16" s="81"/>
      <c r="EO16" s="81"/>
      <c r="EP16" s="81"/>
      <c r="EQ16" s="81"/>
      <c r="ER16" s="81"/>
      <c r="ES16" s="81"/>
      <c r="ET16" s="81"/>
      <c r="EU16" s="81"/>
      <c r="EV16" s="81"/>
      <c r="EW16" s="81"/>
      <c r="EX16" s="81"/>
      <c r="EY16" s="81"/>
      <c r="EZ16" s="81"/>
      <c r="FA16" s="81"/>
      <c r="FB16" s="81"/>
      <c r="FC16" s="81"/>
      <c r="FD16" s="81"/>
      <c r="FE16" s="81"/>
      <c r="FF16" s="81"/>
      <c r="FG16" s="81"/>
      <c r="FH16" s="81"/>
      <c r="FI16" s="81"/>
      <c r="FJ16" s="81"/>
      <c r="FK16" s="81"/>
      <c r="FL16" s="81"/>
      <c r="FM16" s="81"/>
      <c r="FN16" s="81"/>
      <c r="FO16" s="81"/>
      <c r="FP16" s="81"/>
      <c r="FQ16" s="81"/>
      <c r="FR16" s="81"/>
      <c r="FS16" s="81"/>
      <c r="FT16" s="81"/>
      <c r="FU16" s="81"/>
      <c r="FV16" s="81"/>
      <c r="FW16" s="81"/>
      <c r="FX16" s="81"/>
      <c r="FY16" s="81"/>
      <c r="FZ16" s="81"/>
      <c r="GA16" s="81"/>
      <c r="GB16" s="81"/>
      <c r="GC16" s="81"/>
      <c r="GD16" s="81"/>
      <c r="GE16" s="81"/>
      <c r="GF16" s="81"/>
      <c r="GG16" s="81"/>
      <c r="GH16" s="81"/>
      <c r="GI16" s="81"/>
      <c r="GJ16" s="81"/>
      <c r="GK16" s="81"/>
      <c r="GL16" s="81"/>
      <c r="GM16" s="81"/>
      <c r="GN16" s="81"/>
      <c r="GO16" s="81"/>
      <c r="GP16" s="81"/>
      <c r="GQ16" s="81"/>
      <c r="GR16" s="81"/>
      <c r="GS16" s="81"/>
      <c r="GT16" s="81"/>
      <c r="GU16" s="81"/>
      <c r="GV16" s="81"/>
      <c r="GW16" s="81"/>
      <c r="GX16" s="81"/>
      <c r="GY16" s="81"/>
      <c r="GZ16" s="81"/>
      <c r="HA16" s="81"/>
      <c r="HB16" s="81"/>
      <c r="HC16" s="81"/>
      <c r="HD16" s="81"/>
      <c r="HE16" s="81"/>
      <c r="HF16" s="81"/>
      <c r="HG16" s="81"/>
      <c r="HH16" s="81"/>
      <c r="HI16" s="81"/>
      <c r="HJ16" s="81"/>
      <c r="HK16" s="81"/>
      <c r="HL16" s="81"/>
      <c r="HM16" s="81"/>
      <c r="HN16" s="81"/>
      <c r="HO16" s="81"/>
      <c r="HP16" s="81"/>
      <c r="HQ16" s="81"/>
      <c r="HR16" s="81"/>
      <c r="HS16" s="81"/>
      <c r="HT16" s="81"/>
      <c r="HU16" s="81"/>
      <c r="HV16" s="81"/>
      <c r="HW16" s="81"/>
      <c r="HX16" s="81"/>
      <c r="HY16" s="81"/>
      <c r="HZ16" s="81"/>
      <c r="IA16" s="81"/>
      <c r="IB16" s="81"/>
      <c r="IC16" s="81"/>
      <c r="ID16" s="81"/>
      <c r="IE16" s="81"/>
      <c r="IF16" s="81"/>
      <c r="IG16" s="81"/>
      <c r="IH16" s="81"/>
      <c r="II16" s="81"/>
      <c r="IJ16" s="81"/>
      <c r="IK16" s="81"/>
      <c r="IL16" s="81"/>
      <c r="IM16" s="81"/>
      <c r="IN16" s="81"/>
      <c r="IO16" s="81"/>
      <c r="IP16" s="81"/>
      <c r="IQ16" s="81"/>
      <c r="IR16" s="81"/>
      <c r="IS16" s="81"/>
      <c r="IT16" s="81"/>
      <c r="IU16" s="81"/>
      <c r="IV16" s="81"/>
      <c r="IW16" s="81"/>
    </row>
    <row r="17" spans="1:257" ht="30" customHeight="1">
      <c r="A17" s="81"/>
      <c r="B17" s="66"/>
      <c r="C17" s="74"/>
      <c r="D17" s="82"/>
      <c r="E17" s="92"/>
      <c r="F17" s="83"/>
      <c r="G17" s="75"/>
      <c r="H17" s="74"/>
      <c r="I17" s="74"/>
      <c r="J17" s="73"/>
      <c r="K17" s="74"/>
      <c r="L17" s="75"/>
      <c r="M17" s="76"/>
      <c r="N17" s="77"/>
      <c r="O17" s="75"/>
      <c r="P17" s="66"/>
      <c r="Q17" s="66"/>
      <c r="R17" s="66"/>
      <c r="S17" s="77"/>
      <c r="T17" s="75"/>
      <c r="U17" s="66"/>
      <c r="V17" s="66"/>
      <c r="W17" s="74"/>
      <c r="X17" s="66"/>
      <c r="Y17" s="78"/>
      <c r="Z17" s="93"/>
      <c r="AA17" s="75"/>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c r="BY17" s="81"/>
      <c r="BZ17" s="81"/>
      <c r="CA17" s="81"/>
      <c r="CB17" s="81"/>
      <c r="CC17" s="81"/>
      <c r="CD17" s="81"/>
      <c r="CE17" s="81"/>
      <c r="CF17" s="81"/>
      <c r="CG17" s="81"/>
      <c r="CH17" s="81"/>
      <c r="CI17" s="81"/>
      <c r="CJ17" s="81"/>
      <c r="CK17" s="81"/>
      <c r="CL17" s="81"/>
      <c r="CM17" s="81"/>
      <c r="CN17" s="81"/>
      <c r="CO17" s="81"/>
      <c r="CP17" s="81"/>
      <c r="CQ17" s="81"/>
      <c r="CR17" s="81"/>
      <c r="CS17" s="81"/>
      <c r="CT17" s="81"/>
      <c r="CU17" s="81"/>
      <c r="CV17" s="81"/>
      <c r="CW17" s="81"/>
      <c r="CX17" s="81"/>
      <c r="CY17" s="81"/>
      <c r="CZ17" s="81"/>
      <c r="DA17" s="81"/>
      <c r="DB17" s="81"/>
      <c r="DC17" s="81"/>
      <c r="DD17" s="81"/>
      <c r="DE17" s="81"/>
      <c r="DF17" s="81"/>
      <c r="DG17" s="81"/>
      <c r="DH17" s="81"/>
      <c r="DI17" s="81"/>
      <c r="DJ17" s="81"/>
      <c r="DK17" s="81"/>
      <c r="DL17" s="81"/>
      <c r="DM17" s="81"/>
      <c r="DN17" s="81"/>
      <c r="DO17" s="81"/>
      <c r="DP17" s="81"/>
      <c r="DQ17" s="81"/>
      <c r="DR17" s="81"/>
      <c r="DS17" s="81"/>
      <c r="DT17" s="81"/>
      <c r="DU17" s="81"/>
      <c r="DV17" s="81"/>
      <c r="DW17" s="81"/>
      <c r="DX17" s="81"/>
      <c r="DY17" s="81"/>
      <c r="DZ17" s="81"/>
      <c r="EA17" s="81"/>
      <c r="EB17" s="81"/>
      <c r="EC17" s="81"/>
      <c r="ED17" s="81"/>
      <c r="EE17" s="81"/>
      <c r="EF17" s="81"/>
      <c r="EG17" s="81"/>
      <c r="EH17" s="81"/>
      <c r="EI17" s="81"/>
      <c r="EJ17" s="81"/>
      <c r="EK17" s="81"/>
      <c r="EL17" s="81"/>
      <c r="EM17" s="81"/>
      <c r="EN17" s="81"/>
      <c r="EO17" s="81"/>
      <c r="EP17" s="81"/>
      <c r="EQ17" s="81"/>
      <c r="ER17" s="81"/>
      <c r="ES17" s="81"/>
      <c r="ET17" s="81"/>
      <c r="EU17" s="81"/>
      <c r="EV17" s="81"/>
      <c r="EW17" s="81"/>
      <c r="EX17" s="81"/>
      <c r="EY17" s="81"/>
      <c r="EZ17" s="81"/>
      <c r="FA17" s="81"/>
      <c r="FB17" s="81"/>
      <c r="FC17" s="81"/>
      <c r="FD17" s="81"/>
      <c r="FE17" s="81"/>
      <c r="FF17" s="81"/>
      <c r="FG17" s="81"/>
      <c r="FH17" s="81"/>
      <c r="FI17" s="81"/>
      <c r="FJ17" s="81"/>
      <c r="FK17" s="81"/>
      <c r="FL17" s="81"/>
      <c r="FM17" s="81"/>
      <c r="FN17" s="81"/>
      <c r="FO17" s="81"/>
      <c r="FP17" s="81"/>
      <c r="FQ17" s="81"/>
      <c r="FR17" s="81"/>
      <c r="FS17" s="81"/>
      <c r="FT17" s="81"/>
      <c r="FU17" s="81"/>
      <c r="FV17" s="81"/>
      <c r="FW17" s="81"/>
      <c r="FX17" s="81"/>
      <c r="FY17" s="81"/>
      <c r="FZ17" s="81"/>
      <c r="GA17" s="81"/>
      <c r="GB17" s="81"/>
      <c r="GC17" s="81"/>
      <c r="GD17" s="81"/>
      <c r="GE17" s="81"/>
      <c r="GF17" s="81"/>
      <c r="GG17" s="81"/>
      <c r="GH17" s="81"/>
      <c r="GI17" s="81"/>
      <c r="GJ17" s="81"/>
      <c r="GK17" s="81"/>
      <c r="GL17" s="81"/>
      <c r="GM17" s="81"/>
      <c r="GN17" s="81"/>
      <c r="GO17" s="81"/>
      <c r="GP17" s="81"/>
      <c r="GQ17" s="81"/>
      <c r="GR17" s="81"/>
      <c r="GS17" s="81"/>
      <c r="GT17" s="81"/>
      <c r="GU17" s="81"/>
      <c r="GV17" s="81"/>
      <c r="GW17" s="81"/>
      <c r="GX17" s="81"/>
      <c r="GY17" s="81"/>
      <c r="GZ17" s="81"/>
      <c r="HA17" s="81"/>
      <c r="HB17" s="81"/>
      <c r="HC17" s="81"/>
      <c r="HD17" s="81"/>
      <c r="HE17" s="81"/>
      <c r="HF17" s="81"/>
      <c r="HG17" s="81"/>
      <c r="HH17" s="81"/>
      <c r="HI17" s="81"/>
      <c r="HJ17" s="81"/>
      <c r="HK17" s="81"/>
      <c r="HL17" s="81"/>
      <c r="HM17" s="81"/>
      <c r="HN17" s="81"/>
      <c r="HO17" s="81"/>
      <c r="HP17" s="81"/>
      <c r="HQ17" s="81"/>
      <c r="HR17" s="81"/>
      <c r="HS17" s="81"/>
      <c r="HT17" s="81"/>
      <c r="HU17" s="81"/>
      <c r="HV17" s="81"/>
      <c r="HW17" s="81"/>
      <c r="HX17" s="81"/>
      <c r="HY17" s="81"/>
      <c r="HZ17" s="81"/>
      <c r="IA17" s="81"/>
      <c r="IB17" s="81"/>
      <c r="IC17" s="81"/>
      <c r="ID17" s="81"/>
      <c r="IE17" s="81"/>
      <c r="IF17" s="81"/>
      <c r="IG17" s="81"/>
      <c r="IH17" s="81"/>
      <c r="II17" s="81"/>
      <c r="IJ17" s="81"/>
      <c r="IK17" s="81"/>
      <c r="IL17" s="81"/>
      <c r="IM17" s="81"/>
      <c r="IN17" s="81"/>
      <c r="IO17" s="81"/>
      <c r="IP17" s="81"/>
      <c r="IQ17" s="81"/>
      <c r="IR17" s="81"/>
      <c r="IS17" s="81"/>
      <c r="IT17" s="81"/>
      <c r="IU17" s="81"/>
      <c r="IV17" s="81"/>
      <c r="IW17" s="81"/>
    </row>
    <row r="18" spans="1:257" ht="150" customHeight="1">
      <c r="A18" s="94"/>
      <c r="B18" s="74"/>
      <c r="C18" s="131" t="s">
        <v>18</v>
      </c>
      <c r="D18" s="132" t="s">
        <v>19</v>
      </c>
      <c r="E18" s="133" t="s">
        <v>20</v>
      </c>
      <c r="F18" s="134" t="s">
        <v>21</v>
      </c>
      <c r="G18" s="135" t="s">
        <v>22</v>
      </c>
      <c r="H18" s="136" t="s">
        <v>23</v>
      </c>
      <c r="I18" s="136" t="s">
        <v>24</v>
      </c>
      <c r="J18" s="133" t="s">
        <v>25</v>
      </c>
      <c r="K18" s="74"/>
      <c r="L18" s="137" t="s">
        <v>18</v>
      </c>
      <c r="M18" s="138" t="s">
        <v>19</v>
      </c>
      <c r="N18" s="139" t="s">
        <v>26</v>
      </c>
      <c r="O18" s="140" t="s">
        <v>27</v>
      </c>
      <c r="P18" s="74"/>
      <c r="Q18" s="141" t="s">
        <v>18</v>
      </c>
      <c r="R18" s="138" t="s">
        <v>19</v>
      </c>
      <c r="S18" s="139" t="s">
        <v>26</v>
      </c>
      <c r="T18" s="140" t="s">
        <v>27</v>
      </c>
      <c r="U18" s="74"/>
      <c r="V18" s="142" t="s">
        <v>28</v>
      </c>
      <c r="W18" s="142" t="s">
        <v>29</v>
      </c>
      <c r="X18" s="143" t="s">
        <v>30</v>
      </c>
      <c r="Y18" s="66"/>
      <c r="Z18" s="83"/>
      <c r="AA18" s="75"/>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c r="CD18" s="94"/>
      <c r="CE18" s="94"/>
      <c r="CF18" s="94"/>
      <c r="CG18" s="94"/>
      <c r="CH18" s="94"/>
      <c r="CI18" s="94"/>
      <c r="CJ18" s="94"/>
      <c r="CK18" s="94"/>
      <c r="CL18" s="94"/>
      <c r="CM18" s="94"/>
      <c r="CN18" s="94"/>
      <c r="CO18" s="94"/>
      <c r="CP18" s="94"/>
      <c r="CQ18" s="94"/>
      <c r="CR18" s="94"/>
      <c r="CS18" s="94"/>
      <c r="CT18" s="94"/>
      <c r="CU18" s="94"/>
      <c r="CV18" s="94"/>
      <c r="CW18" s="94"/>
      <c r="CX18" s="94"/>
      <c r="CY18" s="94"/>
      <c r="CZ18" s="94"/>
      <c r="DA18" s="94"/>
      <c r="DB18" s="94"/>
      <c r="DC18" s="94"/>
      <c r="DD18" s="94"/>
      <c r="DE18" s="94"/>
      <c r="DF18" s="94"/>
      <c r="DG18" s="94"/>
      <c r="DH18" s="94"/>
      <c r="DI18" s="94"/>
      <c r="DJ18" s="94"/>
      <c r="DK18" s="94"/>
      <c r="DL18" s="94"/>
      <c r="DM18" s="94"/>
      <c r="DN18" s="94"/>
      <c r="DO18" s="94"/>
      <c r="DP18" s="94"/>
      <c r="DQ18" s="94"/>
      <c r="DR18" s="94"/>
      <c r="DS18" s="94"/>
      <c r="DT18" s="94"/>
      <c r="DU18" s="94"/>
      <c r="DV18" s="94"/>
      <c r="DW18" s="94"/>
      <c r="DX18" s="94"/>
      <c r="DY18" s="94"/>
      <c r="DZ18" s="94"/>
      <c r="EA18" s="94"/>
      <c r="EB18" s="94"/>
      <c r="EC18" s="94"/>
      <c r="ED18" s="94"/>
      <c r="EE18" s="94"/>
      <c r="EF18" s="94"/>
      <c r="EG18" s="94"/>
      <c r="EH18" s="94"/>
      <c r="EI18" s="94"/>
      <c r="EJ18" s="94"/>
      <c r="EK18" s="94"/>
      <c r="EL18" s="94"/>
      <c r="EM18" s="94"/>
      <c r="EN18" s="94"/>
      <c r="EO18" s="94"/>
      <c r="EP18" s="94"/>
      <c r="EQ18" s="94"/>
      <c r="ER18" s="94"/>
      <c r="ES18" s="94"/>
      <c r="ET18" s="94"/>
      <c r="EU18" s="94"/>
      <c r="EV18" s="94"/>
      <c r="EW18" s="94"/>
      <c r="EX18" s="94"/>
      <c r="EY18" s="94"/>
      <c r="EZ18" s="94"/>
      <c r="FA18" s="94"/>
      <c r="FB18" s="94"/>
      <c r="FC18" s="94"/>
      <c r="FD18" s="94"/>
      <c r="FE18" s="94"/>
      <c r="FF18" s="94"/>
      <c r="FG18" s="94"/>
      <c r="FH18" s="94"/>
      <c r="FI18" s="94"/>
      <c r="FJ18" s="94"/>
      <c r="FK18" s="94"/>
      <c r="FL18" s="94"/>
      <c r="FM18" s="94"/>
      <c r="FN18" s="94"/>
      <c r="FO18" s="94"/>
      <c r="FP18" s="94"/>
      <c r="FQ18" s="94"/>
      <c r="FR18" s="94"/>
      <c r="FS18" s="94"/>
      <c r="FT18" s="94"/>
      <c r="FU18" s="94"/>
      <c r="FV18" s="94"/>
      <c r="FW18" s="94"/>
      <c r="FX18" s="94"/>
      <c r="FY18" s="94"/>
      <c r="FZ18" s="94"/>
      <c r="GA18" s="94"/>
      <c r="GB18" s="94"/>
      <c r="GC18" s="94"/>
      <c r="GD18" s="94"/>
      <c r="GE18" s="94"/>
      <c r="GF18" s="94"/>
      <c r="GG18" s="94"/>
      <c r="GH18" s="94"/>
      <c r="GI18" s="94"/>
      <c r="GJ18" s="94"/>
      <c r="GK18" s="94"/>
      <c r="GL18" s="94"/>
      <c r="GM18" s="94"/>
      <c r="GN18" s="94"/>
      <c r="GO18" s="94"/>
      <c r="GP18" s="94"/>
      <c r="GQ18" s="94"/>
      <c r="GR18" s="94"/>
      <c r="GS18" s="94"/>
      <c r="GT18" s="94"/>
      <c r="GU18" s="94"/>
      <c r="GV18" s="94"/>
      <c r="GW18" s="94"/>
      <c r="GX18" s="94"/>
      <c r="GY18" s="94"/>
      <c r="GZ18" s="94"/>
      <c r="HA18" s="94"/>
      <c r="HB18" s="94"/>
      <c r="HC18" s="94"/>
      <c r="HD18" s="94"/>
      <c r="HE18" s="94"/>
      <c r="HF18" s="94"/>
      <c r="HG18" s="94"/>
      <c r="HH18" s="94"/>
      <c r="HI18" s="94"/>
      <c r="HJ18" s="94"/>
      <c r="HK18" s="94"/>
      <c r="HL18" s="94"/>
      <c r="HM18" s="94"/>
      <c r="HN18" s="94"/>
      <c r="HO18" s="94"/>
      <c r="HP18" s="94"/>
      <c r="HQ18" s="94"/>
      <c r="HR18" s="94"/>
      <c r="HS18" s="94"/>
      <c r="HT18" s="94"/>
      <c r="HU18" s="94"/>
      <c r="HV18" s="94"/>
      <c r="HW18" s="94"/>
      <c r="HX18" s="94"/>
      <c r="HY18" s="94"/>
      <c r="HZ18" s="94"/>
      <c r="IA18" s="94"/>
      <c r="IB18" s="94"/>
      <c r="IC18" s="94"/>
      <c r="ID18" s="94"/>
      <c r="IE18" s="94"/>
      <c r="IF18" s="94"/>
      <c r="IG18" s="94"/>
      <c r="IH18" s="94"/>
      <c r="II18" s="94"/>
      <c r="IJ18" s="94"/>
      <c r="IK18" s="94"/>
      <c r="IL18" s="94"/>
      <c r="IM18" s="94"/>
      <c r="IN18" s="94"/>
      <c r="IO18" s="94"/>
      <c r="IP18" s="94"/>
      <c r="IQ18" s="94"/>
      <c r="IR18" s="94"/>
      <c r="IS18" s="94"/>
      <c r="IT18" s="94"/>
      <c r="IU18" s="94"/>
      <c r="IV18" s="94"/>
      <c r="IW18" s="94"/>
    </row>
    <row r="19" spans="1:257" ht="90" customHeight="1">
      <c r="A19" s="81"/>
      <c r="B19" s="66"/>
      <c r="C19" s="120">
        <v>1</v>
      </c>
      <c r="D19" s="121" t="s">
        <v>31</v>
      </c>
      <c r="E19" s="95">
        <f>SUMIF(Inventario!$M$19:$M$39,Inventario!$D19,Inventario!$O$19:$O$39)</f>
        <v>40</v>
      </c>
      <c r="F19" s="95">
        <f>SUMIF(Inventario!$R$19:$R$32,Inventario!$D19,Inventario!$T$19:$T$32)</f>
        <v>7</v>
      </c>
      <c r="G19" s="96">
        <f>IF(Inventario!$E19-Inventario!$F19&lt;0,0,Inventario!$E19-Inventario!$F19)</f>
        <v>33</v>
      </c>
      <c r="H19" s="122" t="s">
        <v>32</v>
      </c>
      <c r="I19" s="121">
        <v>78</v>
      </c>
      <c r="J19" s="97">
        <f>Inventario!$G19*Inventario!$I19</f>
        <v>2574</v>
      </c>
      <c r="K19" s="66"/>
      <c r="L19" s="120">
        <v>1</v>
      </c>
      <c r="M19" s="98" t="str">
        <f>IFERROR(VLOOKUP(L19,Inventario!$C$19:$J$32,2,FALSE()),"NO EXISTE")</f>
        <v>Cocos</v>
      </c>
      <c r="N19" s="123">
        <v>46150</v>
      </c>
      <c r="O19" s="120">
        <v>40</v>
      </c>
      <c r="P19" s="66"/>
      <c r="Q19" s="120">
        <v>1</v>
      </c>
      <c r="R19" s="98" t="str">
        <f>IFERROR(VLOOKUP(Q19,Inventario!$C$19:$J$32,2,FALSE()),"NO EXISTE")</f>
        <v>Cocos</v>
      </c>
      <c r="S19" s="123">
        <v>46180</v>
      </c>
      <c r="T19" s="120">
        <v>7</v>
      </c>
      <c r="U19" s="66"/>
      <c r="V19" s="120"/>
      <c r="W19" s="99" t="s">
        <v>33</v>
      </c>
      <c r="X19" s="120"/>
      <c r="Y19" s="81"/>
      <c r="Z19" s="81"/>
      <c r="AA19" s="75"/>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c r="BY19" s="81"/>
      <c r="BZ19" s="81"/>
      <c r="CA19" s="81"/>
      <c r="CB19" s="81"/>
      <c r="CC19" s="81"/>
      <c r="CD19" s="81"/>
      <c r="CE19" s="81"/>
      <c r="CF19" s="81"/>
      <c r="CG19" s="81"/>
      <c r="CH19" s="81"/>
      <c r="CI19" s="81"/>
      <c r="CJ19" s="81"/>
      <c r="CK19" s="81"/>
      <c r="CL19" s="81"/>
      <c r="CM19" s="81"/>
      <c r="CN19" s="81"/>
      <c r="CO19" s="81"/>
      <c r="CP19" s="81"/>
      <c r="CQ19" s="81"/>
      <c r="CR19" s="81"/>
      <c r="CS19" s="81"/>
      <c r="CT19" s="81"/>
      <c r="CU19" s="81"/>
      <c r="CV19" s="81"/>
      <c r="CW19" s="81"/>
      <c r="CX19" s="81"/>
      <c r="CY19" s="81"/>
      <c r="CZ19" s="81"/>
      <c r="DA19" s="81"/>
      <c r="DB19" s="81"/>
      <c r="DC19" s="81"/>
      <c r="DD19" s="81"/>
      <c r="DE19" s="81"/>
      <c r="DF19" s="81"/>
      <c r="DG19" s="81"/>
      <c r="DH19" s="81"/>
      <c r="DI19" s="81"/>
      <c r="DJ19" s="81"/>
      <c r="DK19" s="81"/>
      <c r="DL19" s="81"/>
      <c r="DM19" s="81"/>
      <c r="DN19" s="81"/>
      <c r="DO19" s="81"/>
      <c r="DP19" s="81"/>
      <c r="DQ19" s="81"/>
      <c r="DR19" s="81"/>
      <c r="DS19" s="81"/>
      <c r="DT19" s="81"/>
      <c r="DU19" s="81"/>
      <c r="DV19" s="81"/>
      <c r="DW19" s="81"/>
      <c r="DX19" s="81"/>
      <c r="DY19" s="81"/>
      <c r="DZ19" s="81"/>
      <c r="EA19" s="81"/>
      <c r="EB19" s="81"/>
      <c r="EC19" s="81"/>
      <c r="ED19" s="81"/>
      <c r="EE19" s="81"/>
      <c r="EF19" s="81"/>
      <c r="EG19" s="81"/>
      <c r="EH19" s="81"/>
      <c r="EI19" s="81"/>
      <c r="EJ19" s="81"/>
      <c r="EK19" s="81"/>
      <c r="EL19" s="81"/>
      <c r="EM19" s="81"/>
      <c r="EN19" s="81"/>
      <c r="EO19" s="81"/>
      <c r="EP19" s="81"/>
      <c r="EQ19" s="81"/>
      <c r="ER19" s="81"/>
      <c r="ES19" s="81"/>
      <c r="ET19" s="81"/>
      <c r="EU19" s="81"/>
      <c r="EV19" s="81"/>
      <c r="EW19" s="81"/>
      <c r="EX19" s="81"/>
      <c r="EY19" s="81"/>
      <c r="EZ19" s="81"/>
      <c r="FA19" s="81"/>
      <c r="FB19" s="81"/>
      <c r="FC19" s="81"/>
      <c r="FD19" s="81"/>
      <c r="FE19" s="81"/>
      <c r="FF19" s="81"/>
      <c r="FG19" s="81"/>
      <c r="FH19" s="81"/>
      <c r="FI19" s="81"/>
      <c r="FJ19" s="81"/>
      <c r="FK19" s="81"/>
      <c r="FL19" s="81"/>
      <c r="FM19" s="81"/>
      <c r="FN19" s="81"/>
      <c r="FO19" s="81"/>
      <c r="FP19" s="81"/>
      <c r="FQ19" s="81"/>
      <c r="FR19" s="81"/>
      <c r="FS19" s="81"/>
      <c r="FT19" s="81"/>
      <c r="FU19" s="81"/>
      <c r="FV19" s="81"/>
      <c r="FW19" s="81"/>
      <c r="FX19" s="81"/>
      <c r="FY19" s="81"/>
      <c r="FZ19" s="81"/>
      <c r="GA19" s="81"/>
      <c r="GB19" s="81"/>
      <c r="GC19" s="81"/>
      <c r="GD19" s="81"/>
      <c r="GE19" s="81"/>
      <c r="GF19" s="81"/>
      <c r="GG19" s="81"/>
      <c r="GH19" s="81"/>
      <c r="GI19" s="81"/>
      <c r="GJ19" s="81"/>
      <c r="GK19" s="81"/>
      <c r="GL19" s="81"/>
      <c r="GM19" s="81"/>
      <c r="GN19" s="81"/>
      <c r="GO19" s="81"/>
      <c r="GP19" s="81"/>
      <c r="GQ19" s="81"/>
      <c r="GR19" s="81"/>
      <c r="GS19" s="81"/>
      <c r="GT19" s="81"/>
      <c r="GU19" s="81"/>
      <c r="GV19" s="81"/>
      <c r="GW19" s="81"/>
      <c r="GX19" s="81"/>
      <c r="GY19" s="81"/>
      <c r="GZ19" s="81"/>
      <c r="HA19" s="81"/>
      <c r="HB19" s="81"/>
      <c r="HC19" s="81"/>
      <c r="HD19" s="81"/>
      <c r="HE19" s="81"/>
      <c r="HF19" s="81"/>
      <c r="HG19" s="81"/>
      <c r="HH19" s="81"/>
      <c r="HI19" s="81"/>
      <c r="HJ19" s="81"/>
      <c r="HK19" s="81"/>
      <c r="HL19" s="81"/>
      <c r="HM19" s="81"/>
      <c r="HN19" s="81"/>
      <c r="HO19" s="81"/>
      <c r="HP19" s="81"/>
      <c r="HQ19" s="81"/>
      <c r="HR19" s="81"/>
      <c r="HS19" s="81"/>
      <c r="HT19" s="81"/>
      <c r="HU19" s="81"/>
      <c r="HV19" s="81"/>
      <c r="HW19" s="81"/>
      <c r="HX19" s="81"/>
      <c r="HY19" s="81"/>
      <c r="HZ19" s="81"/>
      <c r="IA19" s="81"/>
      <c r="IB19" s="81"/>
      <c r="IC19" s="81"/>
      <c r="ID19" s="81"/>
      <c r="IE19" s="81"/>
      <c r="IF19" s="81"/>
      <c r="IG19" s="81"/>
      <c r="IH19" s="81"/>
      <c r="II19" s="81"/>
      <c r="IJ19" s="81"/>
      <c r="IK19" s="81"/>
      <c r="IL19" s="81"/>
      <c r="IM19" s="81"/>
      <c r="IN19" s="81"/>
      <c r="IO19" s="81"/>
      <c r="IP19" s="81"/>
      <c r="IQ19" s="81"/>
      <c r="IR19" s="81"/>
      <c r="IS19" s="81"/>
      <c r="IT19" s="81"/>
      <c r="IU19" s="81"/>
      <c r="IV19" s="81"/>
      <c r="IW19" s="81"/>
    </row>
    <row r="20" spans="1:257" ht="90" customHeight="1">
      <c r="A20" s="81"/>
      <c r="B20" s="66"/>
      <c r="C20" s="120">
        <f t="shared" ref="C20:C32" si="0">C19+1</f>
        <v>2</v>
      </c>
      <c r="D20" s="121" t="s">
        <v>34</v>
      </c>
      <c r="E20" s="95">
        <f>SUMIF(Inventario!$M$19:$M$39,Inventario!$D20,Inventario!$O$19:$O$39)</f>
        <v>14</v>
      </c>
      <c r="F20" s="95">
        <f>SUMIF(Inventario!$R$19:$R$32,Inventario!$D20,Inventario!$T$19:$T$32)</f>
        <v>0</v>
      </c>
      <c r="G20" s="96">
        <f>IF(Inventario!$E20-Inventario!$F20&lt;0,0,Inventario!$E20-Inventario!$F20)</f>
        <v>14</v>
      </c>
      <c r="H20" s="122" t="s">
        <v>35</v>
      </c>
      <c r="I20" s="121">
        <v>478</v>
      </c>
      <c r="J20" s="100">
        <f>Inventario!$G20*Inventario!$I20</f>
        <v>6692</v>
      </c>
      <c r="K20" s="66"/>
      <c r="L20" s="120">
        <f>L19+1</f>
        <v>2</v>
      </c>
      <c r="M20" s="98" t="str">
        <f>IFERROR(VLOOKUP(L20,Inventario!$C$19:$J$32,2,FALSE()),"NO EXISTE")</f>
        <v>Cajas de Arroz</v>
      </c>
      <c r="N20" s="123"/>
      <c r="O20" s="120">
        <v>8</v>
      </c>
      <c r="P20" s="66"/>
      <c r="Q20" s="120">
        <v>28</v>
      </c>
      <c r="R20" s="98" t="str">
        <f>IFERROR(VLOOKUP(Q20,Inventario!$C$19:$J$32,2,FALSE()),"NO EXISTE")</f>
        <v>NO EXISTE</v>
      </c>
      <c r="S20" s="123"/>
      <c r="T20" s="120">
        <v>6</v>
      </c>
      <c r="U20" s="66"/>
      <c r="V20" s="120"/>
      <c r="W20" s="99" t="s">
        <v>36</v>
      </c>
      <c r="X20" s="120"/>
      <c r="Y20" s="81"/>
      <c r="Z20" s="81"/>
      <c r="AA20" s="75"/>
      <c r="AB20" s="81"/>
      <c r="AC20" s="81"/>
      <c r="AD20" s="81"/>
      <c r="AE20" s="81"/>
      <c r="AF20" s="81"/>
      <c r="AG20" s="81"/>
      <c r="AH20" s="81"/>
      <c r="AI20" s="81"/>
      <c r="AJ20" s="81"/>
      <c r="AK20" s="81"/>
      <c r="AL20" s="81"/>
      <c r="AM20" s="81"/>
      <c r="AN20" s="81"/>
      <c r="AO20" s="81"/>
      <c r="AP20" s="81"/>
      <c r="AQ20" s="81"/>
      <c r="AR20" s="81"/>
      <c r="AS20" s="81"/>
      <c r="AT20" s="81"/>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c r="BY20" s="81"/>
      <c r="BZ20" s="81"/>
      <c r="CA20" s="81"/>
      <c r="CB20" s="81"/>
      <c r="CC20" s="81"/>
      <c r="CD20" s="81"/>
      <c r="CE20" s="81"/>
      <c r="CF20" s="81"/>
      <c r="CG20" s="81"/>
      <c r="CH20" s="81"/>
      <c r="CI20" s="81"/>
      <c r="CJ20" s="81"/>
      <c r="CK20" s="81"/>
      <c r="CL20" s="81"/>
      <c r="CM20" s="81"/>
      <c r="CN20" s="81"/>
      <c r="CO20" s="81"/>
      <c r="CP20" s="81"/>
      <c r="CQ20" s="81"/>
      <c r="CR20" s="81"/>
      <c r="CS20" s="81"/>
      <c r="CT20" s="81"/>
      <c r="CU20" s="81"/>
      <c r="CV20" s="81"/>
      <c r="CW20" s="81"/>
      <c r="CX20" s="81"/>
      <c r="CY20" s="81"/>
      <c r="CZ20" s="81"/>
      <c r="DA20" s="81"/>
      <c r="DB20" s="81"/>
      <c r="DC20" s="81"/>
      <c r="DD20" s="81"/>
      <c r="DE20" s="81"/>
      <c r="DF20" s="81"/>
      <c r="DG20" s="81"/>
      <c r="DH20" s="81"/>
      <c r="DI20" s="81"/>
      <c r="DJ20" s="81"/>
      <c r="DK20" s="81"/>
      <c r="DL20" s="81"/>
      <c r="DM20" s="81"/>
      <c r="DN20" s="81"/>
      <c r="DO20" s="81"/>
      <c r="DP20" s="81"/>
      <c r="DQ20" s="81"/>
      <c r="DR20" s="81"/>
      <c r="DS20" s="81"/>
      <c r="DT20" s="81"/>
      <c r="DU20" s="81"/>
      <c r="DV20" s="81"/>
      <c r="DW20" s="81"/>
      <c r="DX20" s="81"/>
      <c r="DY20" s="81"/>
      <c r="DZ20" s="81"/>
      <c r="EA20" s="81"/>
      <c r="EB20" s="81"/>
      <c r="EC20" s="81"/>
      <c r="ED20" s="81"/>
      <c r="EE20" s="81"/>
      <c r="EF20" s="81"/>
      <c r="EG20" s="81"/>
      <c r="EH20" s="81"/>
      <c r="EI20" s="81"/>
      <c r="EJ20" s="81"/>
      <c r="EK20" s="81"/>
      <c r="EL20" s="81"/>
      <c r="EM20" s="81"/>
      <c r="EN20" s="81"/>
      <c r="EO20" s="81"/>
      <c r="EP20" s="81"/>
      <c r="EQ20" s="81"/>
      <c r="ER20" s="81"/>
      <c r="ES20" s="81"/>
      <c r="ET20" s="81"/>
      <c r="EU20" s="81"/>
      <c r="EV20" s="81"/>
      <c r="EW20" s="81"/>
      <c r="EX20" s="81"/>
      <c r="EY20" s="81"/>
      <c r="EZ20" s="81"/>
      <c r="FA20" s="81"/>
      <c r="FB20" s="81"/>
      <c r="FC20" s="81"/>
      <c r="FD20" s="81"/>
      <c r="FE20" s="81"/>
      <c r="FF20" s="81"/>
      <c r="FG20" s="81"/>
      <c r="FH20" s="81"/>
      <c r="FI20" s="81"/>
      <c r="FJ20" s="81"/>
      <c r="FK20" s="81"/>
      <c r="FL20" s="81"/>
      <c r="FM20" s="81"/>
      <c r="FN20" s="81"/>
      <c r="FO20" s="81"/>
      <c r="FP20" s="81"/>
      <c r="FQ20" s="81"/>
      <c r="FR20" s="81"/>
      <c r="FS20" s="81"/>
      <c r="FT20" s="81"/>
      <c r="FU20" s="81"/>
      <c r="FV20" s="81"/>
      <c r="FW20" s="81"/>
      <c r="FX20" s="81"/>
      <c r="FY20" s="81"/>
      <c r="FZ20" s="81"/>
      <c r="GA20" s="81"/>
      <c r="GB20" s="81"/>
      <c r="GC20" s="81"/>
      <c r="GD20" s="81"/>
      <c r="GE20" s="81"/>
      <c r="GF20" s="81"/>
      <c r="GG20" s="81"/>
      <c r="GH20" s="81"/>
      <c r="GI20" s="81"/>
      <c r="GJ20" s="81"/>
      <c r="GK20" s="81"/>
      <c r="GL20" s="81"/>
      <c r="GM20" s="81"/>
      <c r="GN20" s="81"/>
      <c r="GO20" s="81"/>
      <c r="GP20" s="81"/>
      <c r="GQ20" s="81"/>
      <c r="GR20" s="81"/>
      <c r="GS20" s="81"/>
      <c r="GT20" s="81"/>
      <c r="GU20" s="81"/>
      <c r="GV20" s="81"/>
      <c r="GW20" s="81"/>
      <c r="GX20" s="81"/>
      <c r="GY20" s="81"/>
      <c r="GZ20" s="81"/>
      <c r="HA20" s="81"/>
      <c r="HB20" s="81"/>
      <c r="HC20" s="81"/>
      <c r="HD20" s="81"/>
      <c r="HE20" s="81"/>
      <c r="HF20" s="81"/>
      <c r="HG20" s="81"/>
      <c r="HH20" s="81"/>
      <c r="HI20" s="81"/>
      <c r="HJ20" s="81"/>
      <c r="HK20" s="81"/>
      <c r="HL20" s="81"/>
      <c r="HM20" s="81"/>
      <c r="HN20" s="81"/>
      <c r="HO20" s="81"/>
      <c r="HP20" s="81"/>
      <c r="HQ20" s="81"/>
      <c r="HR20" s="81"/>
      <c r="HS20" s="81"/>
      <c r="HT20" s="81"/>
      <c r="HU20" s="81"/>
      <c r="HV20" s="81"/>
      <c r="HW20" s="81"/>
      <c r="HX20" s="81"/>
      <c r="HY20" s="81"/>
      <c r="HZ20" s="81"/>
      <c r="IA20" s="81"/>
      <c r="IB20" s="81"/>
      <c r="IC20" s="81"/>
      <c r="ID20" s="81"/>
      <c r="IE20" s="81"/>
      <c r="IF20" s="81"/>
      <c r="IG20" s="81"/>
      <c r="IH20" s="81"/>
      <c r="II20" s="81"/>
      <c r="IJ20" s="81"/>
      <c r="IK20" s="81"/>
      <c r="IL20" s="81"/>
      <c r="IM20" s="81"/>
      <c r="IN20" s="81"/>
      <c r="IO20" s="81"/>
      <c r="IP20" s="81"/>
      <c r="IQ20" s="81"/>
      <c r="IR20" s="81"/>
      <c r="IS20" s="81"/>
      <c r="IT20" s="81"/>
      <c r="IU20" s="81"/>
      <c r="IV20" s="81"/>
      <c r="IW20" s="81"/>
    </row>
    <row r="21" spans="1:257" ht="90" customHeight="1">
      <c r="A21" s="81"/>
      <c r="B21" s="66"/>
      <c r="C21" s="120">
        <f t="shared" si="0"/>
        <v>3</v>
      </c>
      <c r="D21" s="121" t="s">
        <v>37</v>
      </c>
      <c r="E21" s="95">
        <f>SUMIF(Inventario!$M$19:$M$39,Inventario!$D21,Inventario!$O$19:$O$39)</f>
        <v>5</v>
      </c>
      <c r="F21" s="95">
        <f>SUMIF(Inventario!$R$19:$R$32,Inventario!$D21,Inventario!$T$19:$T$32)</f>
        <v>0</v>
      </c>
      <c r="G21" s="96">
        <f>IF(Inventario!$E21-Inventario!$F21&lt;0,0,Inventario!$E21-Inventario!$F21)</f>
        <v>5</v>
      </c>
      <c r="H21" s="122" t="s">
        <v>38</v>
      </c>
      <c r="I21" s="121">
        <v>5469</v>
      </c>
      <c r="J21" s="100">
        <f>Inventario!$G21*Inventario!$I21</f>
        <v>27345</v>
      </c>
      <c r="K21" s="66"/>
      <c r="L21" s="120">
        <v>3</v>
      </c>
      <c r="M21" s="98" t="str">
        <f>IFERROR(VLOOKUP(L21,Inventario!$C$19:$J$32,2,FALSE()),"NO EXISTE")</f>
        <v>Caramelo</v>
      </c>
      <c r="N21" s="123"/>
      <c r="O21" s="120">
        <v>5</v>
      </c>
      <c r="P21" s="66"/>
      <c r="Q21" s="120">
        <v>28</v>
      </c>
      <c r="R21" s="98" t="str">
        <f>IFERROR(VLOOKUP(Q21,Inventario!$C$19:$J$32,2,FALSE()),"NO EXISTE")</f>
        <v>NO EXISTE</v>
      </c>
      <c r="S21" s="123"/>
      <c r="T21" s="120">
        <v>6</v>
      </c>
      <c r="U21" s="66"/>
      <c r="V21" s="120"/>
      <c r="W21" s="99" t="s">
        <v>39</v>
      </c>
      <c r="X21" s="120"/>
      <c r="Y21" s="81"/>
      <c r="Z21" s="81"/>
      <c r="AA21" s="75"/>
      <c r="AB21" s="81"/>
      <c r="AC21" s="81"/>
      <c r="AD21" s="81"/>
      <c r="AE21" s="81"/>
      <c r="AF21" s="81"/>
      <c r="AG21" s="81"/>
      <c r="AH21" s="81"/>
      <c r="AI21" s="81"/>
      <c r="AJ21" s="81"/>
      <c r="AK21" s="81"/>
      <c r="AL21" s="81"/>
      <c r="AM21" s="81"/>
      <c r="AN21" s="81"/>
      <c r="AO21" s="81"/>
      <c r="AP21" s="81"/>
      <c r="AQ21" s="81"/>
      <c r="AR21" s="81"/>
      <c r="AS21" s="81"/>
      <c r="AT21" s="81"/>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c r="BY21" s="81"/>
      <c r="BZ21" s="81"/>
      <c r="CA21" s="81"/>
      <c r="CB21" s="81"/>
      <c r="CC21" s="81"/>
      <c r="CD21" s="81"/>
      <c r="CE21" s="81"/>
      <c r="CF21" s="81"/>
      <c r="CG21" s="81"/>
      <c r="CH21" s="81"/>
      <c r="CI21" s="81"/>
      <c r="CJ21" s="81"/>
      <c r="CK21" s="81"/>
      <c r="CL21" s="81"/>
      <c r="CM21" s="81"/>
      <c r="CN21" s="81"/>
      <c r="CO21" s="81"/>
      <c r="CP21" s="81"/>
      <c r="CQ21" s="81"/>
      <c r="CR21" s="81"/>
      <c r="CS21" s="81"/>
      <c r="CT21" s="81"/>
      <c r="CU21" s="81"/>
      <c r="CV21" s="81"/>
      <c r="CW21" s="81"/>
      <c r="CX21" s="81"/>
      <c r="CY21" s="81"/>
      <c r="CZ21" s="81"/>
      <c r="DA21" s="81"/>
      <c r="DB21" s="81"/>
      <c r="DC21" s="81"/>
      <c r="DD21" s="81"/>
      <c r="DE21" s="81"/>
      <c r="DF21" s="81"/>
      <c r="DG21" s="81"/>
      <c r="DH21" s="81"/>
      <c r="DI21" s="81"/>
      <c r="DJ21" s="81"/>
      <c r="DK21" s="81"/>
      <c r="DL21" s="81"/>
      <c r="DM21" s="81"/>
      <c r="DN21" s="81"/>
      <c r="DO21" s="81"/>
      <c r="DP21" s="81"/>
      <c r="DQ21" s="81"/>
      <c r="DR21" s="81"/>
      <c r="DS21" s="81"/>
      <c r="DT21" s="81"/>
      <c r="DU21" s="81"/>
      <c r="DV21" s="81"/>
      <c r="DW21" s="81"/>
      <c r="DX21" s="81"/>
      <c r="DY21" s="81"/>
      <c r="DZ21" s="81"/>
      <c r="EA21" s="81"/>
      <c r="EB21" s="81"/>
      <c r="EC21" s="81"/>
      <c r="ED21" s="81"/>
      <c r="EE21" s="81"/>
      <c r="EF21" s="81"/>
      <c r="EG21" s="81"/>
      <c r="EH21" s="81"/>
      <c r="EI21" s="81"/>
      <c r="EJ21" s="81"/>
      <c r="EK21" s="81"/>
      <c r="EL21" s="81"/>
      <c r="EM21" s="81"/>
      <c r="EN21" s="81"/>
      <c r="EO21" s="81"/>
      <c r="EP21" s="81"/>
      <c r="EQ21" s="81"/>
      <c r="ER21" s="81"/>
      <c r="ES21" s="81"/>
      <c r="ET21" s="81"/>
      <c r="EU21" s="81"/>
      <c r="EV21" s="81"/>
      <c r="EW21" s="81"/>
      <c r="EX21" s="81"/>
      <c r="EY21" s="81"/>
      <c r="EZ21" s="81"/>
      <c r="FA21" s="81"/>
      <c r="FB21" s="81"/>
      <c r="FC21" s="81"/>
      <c r="FD21" s="81"/>
      <c r="FE21" s="81"/>
      <c r="FF21" s="81"/>
      <c r="FG21" s="81"/>
      <c r="FH21" s="81"/>
      <c r="FI21" s="81"/>
      <c r="FJ21" s="81"/>
      <c r="FK21" s="81"/>
      <c r="FL21" s="81"/>
      <c r="FM21" s="81"/>
      <c r="FN21" s="81"/>
      <c r="FO21" s="81"/>
      <c r="FP21" s="81"/>
      <c r="FQ21" s="81"/>
      <c r="FR21" s="81"/>
      <c r="FS21" s="81"/>
      <c r="FT21" s="81"/>
      <c r="FU21" s="81"/>
      <c r="FV21" s="81"/>
      <c r="FW21" s="81"/>
      <c r="FX21" s="81"/>
      <c r="FY21" s="81"/>
      <c r="FZ21" s="81"/>
      <c r="GA21" s="81"/>
      <c r="GB21" s="81"/>
      <c r="GC21" s="81"/>
      <c r="GD21" s="81"/>
      <c r="GE21" s="81"/>
      <c r="GF21" s="81"/>
      <c r="GG21" s="81"/>
      <c r="GH21" s="81"/>
      <c r="GI21" s="81"/>
      <c r="GJ21" s="81"/>
      <c r="GK21" s="81"/>
      <c r="GL21" s="81"/>
      <c r="GM21" s="81"/>
      <c r="GN21" s="81"/>
      <c r="GO21" s="81"/>
      <c r="GP21" s="81"/>
      <c r="GQ21" s="81"/>
      <c r="GR21" s="81"/>
      <c r="GS21" s="81"/>
      <c r="GT21" s="81"/>
      <c r="GU21" s="81"/>
      <c r="GV21" s="81"/>
      <c r="GW21" s="81"/>
      <c r="GX21" s="81"/>
      <c r="GY21" s="81"/>
      <c r="GZ21" s="81"/>
      <c r="HA21" s="81"/>
      <c r="HB21" s="81"/>
      <c r="HC21" s="81"/>
      <c r="HD21" s="81"/>
      <c r="HE21" s="81"/>
      <c r="HF21" s="81"/>
      <c r="HG21" s="81"/>
      <c r="HH21" s="81"/>
      <c r="HI21" s="81"/>
      <c r="HJ21" s="81"/>
      <c r="HK21" s="81"/>
      <c r="HL21" s="81"/>
      <c r="HM21" s="81"/>
      <c r="HN21" s="81"/>
      <c r="HO21" s="81"/>
      <c r="HP21" s="81"/>
      <c r="HQ21" s="81"/>
      <c r="HR21" s="81"/>
      <c r="HS21" s="81"/>
      <c r="HT21" s="81"/>
      <c r="HU21" s="81"/>
      <c r="HV21" s="81"/>
      <c r="HW21" s="81"/>
      <c r="HX21" s="81"/>
      <c r="HY21" s="81"/>
      <c r="HZ21" s="81"/>
      <c r="IA21" s="81"/>
      <c r="IB21" s="81"/>
      <c r="IC21" s="81"/>
      <c r="ID21" s="81"/>
      <c r="IE21" s="81"/>
      <c r="IF21" s="81"/>
      <c r="IG21" s="81"/>
      <c r="IH21" s="81"/>
      <c r="II21" s="81"/>
      <c r="IJ21" s="81"/>
      <c r="IK21" s="81"/>
      <c r="IL21" s="81"/>
      <c r="IM21" s="81"/>
      <c r="IN21" s="81"/>
      <c r="IO21" s="81"/>
      <c r="IP21" s="81"/>
      <c r="IQ21" s="81"/>
      <c r="IR21" s="81"/>
      <c r="IS21" s="81"/>
      <c r="IT21" s="81"/>
      <c r="IU21" s="81"/>
      <c r="IV21" s="81"/>
      <c r="IW21" s="81"/>
    </row>
    <row r="22" spans="1:257" ht="90" customHeight="1">
      <c r="A22" s="81"/>
      <c r="B22" s="66"/>
      <c r="C22" s="120">
        <f t="shared" si="0"/>
        <v>4</v>
      </c>
      <c r="D22" s="121" t="s">
        <v>40</v>
      </c>
      <c r="E22" s="95">
        <f>SUMIF(Inventario!$M$19:$M$39,Inventario!$D22,Inventario!$O$19:$O$39)</f>
        <v>0</v>
      </c>
      <c r="F22" s="95">
        <f>SUMIF(Inventario!$R$19:$R$32,Inventario!$D22,Inventario!$T$19:$T$32)</f>
        <v>0</v>
      </c>
      <c r="G22" s="96">
        <f>IF(Inventario!$E22-Inventario!$F22&lt;0,0,Inventario!$E22-Inventario!$F22)</f>
        <v>0</v>
      </c>
      <c r="H22" s="122" t="s">
        <v>41</v>
      </c>
      <c r="I22" s="121">
        <v>58</v>
      </c>
      <c r="J22" s="100">
        <f>Inventario!$G22*Inventario!$I22</f>
        <v>0</v>
      </c>
      <c r="K22" s="66"/>
      <c r="L22" s="120">
        <v>2</v>
      </c>
      <c r="M22" s="98" t="str">
        <f>IFERROR(VLOOKUP(L22,Inventario!$C$19:$J$32,2,FALSE()),"NO EXISTE")</f>
        <v>Cajas de Arroz</v>
      </c>
      <c r="N22" s="123"/>
      <c r="O22" s="120">
        <v>6</v>
      </c>
      <c r="P22" s="66"/>
      <c r="Q22" s="120">
        <v>28</v>
      </c>
      <c r="R22" s="98" t="str">
        <f>IFERROR(VLOOKUP(Q22,Inventario!$C$19:$J$32,2,FALSE()),"NO EXISTE")</f>
        <v>NO EXISTE</v>
      </c>
      <c r="S22" s="123"/>
      <c r="T22" s="120">
        <v>5</v>
      </c>
      <c r="U22" s="66"/>
      <c r="V22" s="120"/>
      <c r="W22" s="99" t="s">
        <v>42</v>
      </c>
      <c r="X22" s="120"/>
      <c r="Y22" s="81"/>
      <c r="Z22" s="81"/>
      <c r="AA22" s="75"/>
      <c r="AB22" s="81"/>
      <c r="AC22" s="81"/>
      <c r="AD22" s="81"/>
      <c r="AE22" s="81"/>
      <c r="AF22" s="81"/>
      <c r="AG22" s="81"/>
      <c r="AH22" s="81"/>
      <c r="AI22" s="81"/>
      <c r="AJ22" s="81"/>
      <c r="AK22" s="81"/>
      <c r="AL22" s="81"/>
      <c r="AM22" s="81"/>
      <c r="AN22" s="81"/>
      <c r="AO22" s="81"/>
      <c r="AP22" s="81"/>
      <c r="AQ22" s="81"/>
      <c r="AR22" s="81"/>
      <c r="AS22" s="81"/>
      <c r="AT22" s="81"/>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c r="BY22" s="81"/>
      <c r="BZ22" s="81"/>
      <c r="CA22" s="81"/>
      <c r="CB22" s="81"/>
      <c r="CC22" s="81"/>
      <c r="CD22" s="81"/>
      <c r="CE22" s="81"/>
      <c r="CF22" s="81"/>
      <c r="CG22" s="81"/>
      <c r="CH22" s="81"/>
      <c r="CI22" s="81"/>
      <c r="CJ22" s="81"/>
      <c r="CK22" s="81"/>
      <c r="CL22" s="81"/>
      <c r="CM22" s="81"/>
      <c r="CN22" s="81"/>
      <c r="CO22" s="81"/>
      <c r="CP22" s="81"/>
      <c r="CQ22" s="81"/>
      <c r="CR22" s="81"/>
      <c r="CS22" s="81"/>
      <c r="CT22" s="81"/>
      <c r="CU22" s="81"/>
      <c r="CV22" s="81"/>
      <c r="CW22" s="81"/>
      <c r="CX22" s="81"/>
      <c r="CY22" s="81"/>
      <c r="CZ22" s="81"/>
      <c r="DA22" s="81"/>
      <c r="DB22" s="81"/>
      <c r="DC22" s="81"/>
      <c r="DD22" s="81"/>
      <c r="DE22" s="81"/>
      <c r="DF22" s="81"/>
      <c r="DG22" s="81"/>
      <c r="DH22" s="81"/>
      <c r="DI22" s="81"/>
      <c r="DJ22" s="81"/>
      <c r="DK22" s="81"/>
      <c r="DL22" s="81"/>
      <c r="DM22" s="81"/>
      <c r="DN22" s="81"/>
      <c r="DO22" s="81"/>
      <c r="DP22" s="81"/>
      <c r="DQ22" s="81"/>
      <c r="DR22" s="81"/>
      <c r="DS22" s="81"/>
      <c r="DT22" s="81"/>
      <c r="DU22" s="81"/>
      <c r="DV22" s="81"/>
      <c r="DW22" s="81"/>
      <c r="DX22" s="81"/>
      <c r="DY22" s="81"/>
      <c r="DZ22" s="81"/>
      <c r="EA22" s="81"/>
      <c r="EB22" s="81"/>
      <c r="EC22" s="81"/>
      <c r="ED22" s="81"/>
      <c r="EE22" s="81"/>
      <c r="EF22" s="81"/>
      <c r="EG22" s="81"/>
      <c r="EH22" s="81"/>
      <c r="EI22" s="81"/>
      <c r="EJ22" s="81"/>
      <c r="EK22" s="81"/>
      <c r="EL22" s="81"/>
      <c r="EM22" s="81"/>
      <c r="EN22" s="81"/>
      <c r="EO22" s="81"/>
      <c r="EP22" s="81"/>
      <c r="EQ22" s="81"/>
      <c r="ER22" s="81"/>
      <c r="ES22" s="81"/>
      <c r="ET22" s="81"/>
      <c r="EU22" s="81"/>
      <c r="EV22" s="81"/>
      <c r="EW22" s="81"/>
      <c r="EX22" s="81"/>
      <c r="EY22" s="81"/>
      <c r="EZ22" s="81"/>
      <c r="FA22" s="81"/>
      <c r="FB22" s="81"/>
      <c r="FC22" s="81"/>
      <c r="FD22" s="81"/>
      <c r="FE22" s="81"/>
      <c r="FF22" s="81"/>
      <c r="FG22" s="81"/>
      <c r="FH22" s="81"/>
      <c r="FI22" s="81"/>
      <c r="FJ22" s="81"/>
      <c r="FK22" s="81"/>
      <c r="FL22" s="81"/>
      <c r="FM22" s="81"/>
      <c r="FN22" s="81"/>
      <c r="FO22" s="81"/>
      <c r="FP22" s="81"/>
      <c r="FQ22" s="81"/>
      <c r="FR22" s="81"/>
      <c r="FS22" s="81"/>
      <c r="FT22" s="81"/>
      <c r="FU22" s="81"/>
      <c r="FV22" s="81"/>
      <c r="FW22" s="81"/>
      <c r="FX22" s="81"/>
      <c r="FY22" s="81"/>
      <c r="FZ22" s="81"/>
      <c r="GA22" s="81"/>
      <c r="GB22" s="81"/>
      <c r="GC22" s="81"/>
      <c r="GD22" s="81"/>
      <c r="GE22" s="81"/>
      <c r="GF22" s="81"/>
      <c r="GG22" s="81"/>
      <c r="GH22" s="81"/>
      <c r="GI22" s="81"/>
      <c r="GJ22" s="81"/>
      <c r="GK22" s="81"/>
      <c r="GL22" s="81"/>
      <c r="GM22" s="81"/>
      <c r="GN22" s="81"/>
      <c r="GO22" s="81"/>
      <c r="GP22" s="81"/>
      <c r="GQ22" s="81"/>
      <c r="GR22" s="81"/>
      <c r="GS22" s="81"/>
      <c r="GT22" s="81"/>
      <c r="GU22" s="81"/>
      <c r="GV22" s="81"/>
      <c r="GW22" s="81"/>
      <c r="GX22" s="81"/>
      <c r="GY22" s="81"/>
      <c r="GZ22" s="81"/>
      <c r="HA22" s="81"/>
      <c r="HB22" s="81"/>
      <c r="HC22" s="81"/>
      <c r="HD22" s="81"/>
      <c r="HE22" s="81"/>
      <c r="HF22" s="81"/>
      <c r="HG22" s="81"/>
      <c r="HH22" s="81"/>
      <c r="HI22" s="81"/>
      <c r="HJ22" s="81"/>
      <c r="HK22" s="81"/>
      <c r="HL22" s="81"/>
      <c r="HM22" s="81"/>
      <c r="HN22" s="81"/>
      <c r="HO22" s="81"/>
      <c r="HP22" s="81"/>
      <c r="HQ22" s="81"/>
      <c r="HR22" s="81"/>
      <c r="HS22" s="81"/>
      <c r="HT22" s="81"/>
      <c r="HU22" s="81"/>
      <c r="HV22" s="81"/>
      <c r="HW22" s="81"/>
      <c r="HX22" s="81"/>
      <c r="HY22" s="81"/>
      <c r="HZ22" s="81"/>
      <c r="IA22" s="81"/>
      <c r="IB22" s="81"/>
      <c r="IC22" s="81"/>
      <c r="ID22" s="81"/>
      <c r="IE22" s="81"/>
      <c r="IF22" s="81"/>
      <c r="IG22" s="81"/>
      <c r="IH22" s="81"/>
      <c r="II22" s="81"/>
      <c r="IJ22" s="81"/>
      <c r="IK22" s="81"/>
      <c r="IL22" s="81"/>
      <c r="IM22" s="81"/>
      <c r="IN22" s="81"/>
      <c r="IO22" s="81"/>
      <c r="IP22" s="81"/>
      <c r="IQ22" s="81"/>
      <c r="IR22" s="81"/>
      <c r="IS22" s="81"/>
      <c r="IT22" s="81"/>
      <c r="IU22" s="81"/>
      <c r="IV22" s="81"/>
      <c r="IW22" s="81"/>
    </row>
    <row r="23" spans="1:257" ht="90" customHeight="1">
      <c r="A23" s="81"/>
      <c r="B23" s="66"/>
      <c r="C23" s="120">
        <f t="shared" si="0"/>
        <v>5</v>
      </c>
      <c r="D23" s="121" t="s">
        <v>43</v>
      </c>
      <c r="E23" s="95">
        <f>SUMIF(Inventario!$M$19:$M$39,Inventario!$D23,Inventario!$O$19:$O$39)</f>
        <v>0</v>
      </c>
      <c r="F23" s="95">
        <f>SUMIF(Inventario!$R$19:$R$32,Inventario!$D23,Inventario!$T$19:$T$32)</f>
        <v>0</v>
      </c>
      <c r="G23" s="96">
        <f>IF(Inventario!$E23-Inventario!$F23&lt;0,0,Inventario!$E23-Inventario!$F23)</f>
        <v>0</v>
      </c>
      <c r="H23" s="122" t="s">
        <v>44</v>
      </c>
      <c r="I23" s="121">
        <v>458</v>
      </c>
      <c r="J23" s="100">
        <f>Inventario!$G23*Inventario!$I23</f>
        <v>0</v>
      </c>
      <c r="K23" s="66"/>
      <c r="L23" s="120">
        <v>8</v>
      </c>
      <c r="M23" s="98">
        <f>IFERROR(VLOOKUP(L23,Inventario!$C$19:$J$32,2,FALSE()),"NO EXISTE")</f>
        <v>0</v>
      </c>
      <c r="N23" s="123"/>
      <c r="O23" s="120">
        <v>2</v>
      </c>
      <c r="P23" s="66"/>
      <c r="Q23" s="120">
        <v>28</v>
      </c>
      <c r="R23" s="98" t="str">
        <f>IFERROR(VLOOKUP(Q23,Inventario!$C$19:$J$32,2,FALSE()),"NO EXISTE")</f>
        <v>NO EXISTE</v>
      </c>
      <c r="S23" s="123"/>
      <c r="T23" s="120">
        <v>6</v>
      </c>
      <c r="U23" s="66"/>
      <c r="V23" s="120"/>
      <c r="W23" s="99" t="s">
        <v>45</v>
      </c>
      <c r="X23" s="120"/>
      <c r="Y23" s="81"/>
      <c r="Z23" s="81"/>
      <c r="AA23" s="75"/>
      <c r="AB23" s="81"/>
      <c r="AC23" s="81"/>
      <c r="AD23" s="81"/>
      <c r="AE23" s="81"/>
      <c r="AF23" s="81"/>
      <c r="AG23" s="81"/>
      <c r="AH23" s="81"/>
      <c r="AI23" s="81"/>
      <c r="AJ23" s="81"/>
      <c r="AK23" s="81"/>
      <c r="AL23" s="81"/>
      <c r="AM23" s="81"/>
      <c r="AN23" s="81"/>
      <c r="AO23" s="81"/>
      <c r="AP23" s="81"/>
      <c r="AQ23" s="81"/>
      <c r="AR23" s="81"/>
      <c r="AS23" s="81"/>
      <c r="AT23" s="81"/>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c r="BY23" s="81"/>
      <c r="BZ23" s="81"/>
      <c r="CA23" s="81"/>
      <c r="CB23" s="81"/>
      <c r="CC23" s="81"/>
      <c r="CD23" s="81"/>
      <c r="CE23" s="81"/>
      <c r="CF23" s="81"/>
      <c r="CG23" s="81"/>
      <c r="CH23" s="81"/>
      <c r="CI23" s="81"/>
      <c r="CJ23" s="81"/>
      <c r="CK23" s="81"/>
      <c r="CL23" s="81"/>
      <c r="CM23" s="81"/>
      <c r="CN23" s="81"/>
      <c r="CO23" s="81"/>
      <c r="CP23" s="81"/>
      <c r="CQ23" s="81"/>
      <c r="CR23" s="81"/>
      <c r="CS23" s="81"/>
      <c r="CT23" s="81"/>
      <c r="CU23" s="81"/>
      <c r="CV23" s="81"/>
      <c r="CW23" s="81"/>
      <c r="CX23" s="81"/>
      <c r="CY23" s="81"/>
      <c r="CZ23" s="81"/>
      <c r="DA23" s="81"/>
      <c r="DB23" s="81"/>
      <c r="DC23" s="81"/>
      <c r="DD23" s="81"/>
      <c r="DE23" s="81"/>
      <c r="DF23" s="81"/>
      <c r="DG23" s="81"/>
      <c r="DH23" s="81"/>
      <c r="DI23" s="81"/>
      <c r="DJ23" s="81"/>
      <c r="DK23" s="81"/>
      <c r="DL23" s="81"/>
      <c r="DM23" s="81"/>
      <c r="DN23" s="81"/>
      <c r="DO23" s="81"/>
      <c r="DP23" s="81"/>
      <c r="DQ23" s="81"/>
      <c r="DR23" s="81"/>
      <c r="DS23" s="81"/>
      <c r="DT23" s="81"/>
      <c r="DU23" s="81"/>
      <c r="DV23" s="81"/>
      <c r="DW23" s="81"/>
      <c r="DX23" s="81"/>
      <c r="DY23" s="81"/>
      <c r="DZ23" s="81"/>
      <c r="EA23" s="81"/>
      <c r="EB23" s="81"/>
      <c r="EC23" s="81"/>
      <c r="ED23" s="81"/>
      <c r="EE23" s="81"/>
      <c r="EF23" s="81"/>
      <c r="EG23" s="81"/>
      <c r="EH23" s="81"/>
      <c r="EI23" s="81"/>
      <c r="EJ23" s="81"/>
      <c r="EK23" s="81"/>
      <c r="EL23" s="81"/>
      <c r="EM23" s="81"/>
      <c r="EN23" s="81"/>
      <c r="EO23" s="81"/>
      <c r="EP23" s="81"/>
      <c r="EQ23" s="81"/>
      <c r="ER23" s="81"/>
      <c r="ES23" s="81"/>
      <c r="ET23" s="81"/>
      <c r="EU23" s="81"/>
      <c r="EV23" s="81"/>
      <c r="EW23" s="81"/>
      <c r="EX23" s="81"/>
      <c r="EY23" s="81"/>
      <c r="EZ23" s="81"/>
      <c r="FA23" s="81"/>
      <c r="FB23" s="81"/>
      <c r="FC23" s="81"/>
      <c r="FD23" s="81"/>
      <c r="FE23" s="81"/>
      <c r="FF23" s="81"/>
      <c r="FG23" s="81"/>
      <c r="FH23" s="81"/>
      <c r="FI23" s="81"/>
      <c r="FJ23" s="81"/>
      <c r="FK23" s="81"/>
      <c r="FL23" s="81"/>
      <c r="FM23" s="81"/>
      <c r="FN23" s="81"/>
      <c r="FO23" s="81"/>
      <c r="FP23" s="81"/>
      <c r="FQ23" s="81"/>
      <c r="FR23" s="81"/>
      <c r="FS23" s="81"/>
      <c r="FT23" s="81"/>
      <c r="FU23" s="81"/>
      <c r="FV23" s="81"/>
      <c r="FW23" s="81"/>
      <c r="FX23" s="81"/>
      <c r="FY23" s="81"/>
      <c r="FZ23" s="81"/>
      <c r="GA23" s="81"/>
      <c r="GB23" s="81"/>
      <c r="GC23" s="81"/>
      <c r="GD23" s="81"/>
      <c r="GE23" s="81"/>
      <c r="GF23" s="81"/>
      <c r="GG23" s="81"/>
      <c r="GH23" s="81"/>
      <c r="GI23" s="81"/>
      <c r="GJ23" s="81"/>
      <c r="GK23" s="81"/>
      <c r="GL23" s="81"/>
      <c r="GM23" s="81"/>
      <c r="GN23" s="81"/>
      <c r="GO23" s="81"/>
      <c r="GP23" s="81"/>
      <c r="GQ23" s="81"/>
      <c r="GR23" s="81"/>
      <c r="GS23" s="81"/>
      <c r="GT23" s="81"/>
      <c r="GU23" s="81"/>
      <c r="GV23" s="81"/>
      <c r="GW23" s="81"/>
      <c r="GX23" s="81"/>
      <c r="GY23" s="81"/>
      <c r="GZ23" s="81"/>
      <c r="HA23" s="81"/>
      <c r="HB23" s="81"/>
      <c r="HC23" s="81"/>
      <c r="HD23" s="81"/>
      <c r="HE23" s="81"/>
      <c r="HF23" s="81"/>
      <c r="HG23" s="81"/>
      <c r="HH23" s="81"/>
      <c r="HI23" s="81"/>
      <c r="HJ23" s="81"/>
      <c r="HK23" s="81"/>
      <c r="HL23" s="81"/>
      <c r="HM23" s="81"/>
      <c r="HN23" s="81"/>
      <c r="HO23" s="81"/>
      <c r="HP23" s="81"/>
      <c r="HQ23" s="81"/>
      <c r="HR23" s="81"/>
      <c r="HS23" s="81"/>
      <c r="HT23" s="81"/>
      <c r="HU23" s="81"/>
      <c r="HV23" s="81"/>
      <c r="HW23" s="81"/>
      <c r="HX23" s="81"/>
      <c r="HY23" s="81"/>
      <c r="HZ23" s="81"/>
      <c r="IA23" s="81"/>
      <c r="IB23" s="81"/>
      <c r="IC23" s="81"/>
      <c r="ID23" s="81"/>
      <c r="IE23" s="81"/>
      <c r="IF23" s="81"/>
      <c r="IG23" s="81"/>
      <c r="IH23" s="81"/>
      <c r="II23" s="81"/>
      <c r="IJ23" s="81"/>
      <c r="IK23" s="81"/>
      <c r="IL23" s="81"/>
      <c r="IM23" s="81"/>
      <c r="IN23" s="81"/>
      <c r="IO23" s="81"/>
      <c r="IP23" s="81"/>
      <c r="IQ23" s="81"/>
      <c r="IR23" s="81"/>
      <c r="IS23" s="81"/>
      <c r="IT23" s="81"/>
      <c r="IU23" s="81"/>
      <c r="IV23" s="81"/>
      <c r="IW23" s="81"/>
    </row>
    <row r="24" spans="1:257" ht="90" customHeight="1">
      <c r="A24" s="81"/>
      <c r="B24" s="66"/>
      <c r="C24" s="120">
        <f t="shared" si="0"/>
        <v>6</v>
      </c>
      <c r="D24" s="121" t="s">
        <v>46</v>
      </c>
      <c r="E24" s="95">
        <f>SUMIF(Inventario!$M$19:$M$39,Inventario!$D24,Inventario!$O$19:$O$39)</f>
        <v>0</v>
      </c>
      <c r="F24" s="95">
        <f>SUMIF(Inventario!$R$19:$R$32,Inventario!$D24,Inventario!$T$19:$T$32)</f>
        <v>0</v>
      </c>
      <c r="G24" s="96">
        <f>IF(Inventario!$E24-Inventario!$F24&lt;0,0,Inventario!$E24-Inventario!$F24)</f>
        <v>0</v>
      </c>
      <c r="H24" s="122" t="s">
        <v>44</v>
      </c>
      <c r="I24" s="121">
        <v>564</v>
      </c>
      <c r="J24" s="100">
        <f>Inventario!$G24*Inventario!$I24</f>
        <v>0</v>
      </c>
      <c r="K24" s="74"/>
      <c r="L24" s="120">
        <v>10</v>
      </c>
      <c r="M24" s="98">
        <f>IFERROR(VLOOKUP(L24,Inventario!$C$19:$J$32,2,FALSE()),"NO EXISTE")</f>
        <v>0</v>
      </c>
      <c r="N24" s="123"/>
      <c r="O24" s="120">
        <v>2</v>
      </c>
      <c r="P24" s="66"/>
      <c r="Q24" s="120">
        <v>28</v>
      </c>
      <c r="R24" s="98" t="str">
        <f>IFERROR(VLOOKUP(Q24,Inventario!$C$19:$J$32,2,FALSE()),"NO EXISTE")</f>
        <v>NO EXISTE</v>
      </c>
      <c r="S24" s="123"/>
      <c r="T24" s="120">
        <v>7</v>
      </c>
      <c r="U24" s="66"/>
      <c r="V24" s="120"/>
      <c r="W24" s="99" t="s">
        <v>47</v>
      </c>
      <c r="X24" s="120"/>
      <c r="Y24" s="81"/>
      <c r="Z24" s="81"/>
      <c r="AA24" s="75"/>
      <c r="AB24" s="81"/>
      <c r="AC24" s="81"/>
      <c r="AD24" s="81"/>
      <c r="AE24" s="81"/>
      <c r="AF24" s="81"/>
      <c r="AG24" s="81"/>
      <c r="AH24" s="81"/>
      <c r="AI24" s="81"/>
      <c r="AJ24" s="81"/>
      <c r="AK24" s="81"/>
      <c r="AL24" s="81"/>
      <c r="AM24" s="81"/>
      <c r="AN24" s="81"/>
      <c r="AO24" s="81"/>
      <c r="AP24" s="81"/>
      <c r="AQ24" s="81"/>
      <c r="AR24" s="81"/>
      <c r="AS24" s="81"/>
      <c r="AT24" s="81"/>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c r="BY24" s="81"/>
      <c r="BZ24" s="81"/>
      <c r="CA24" s="81"/>
      <c r="CB24" s="81"/>
      <c r="CC24" s="81"/>
      <c r="CD24" s="81"/>
      <c r="CE24" s="81"/>
      <c r="CF24" s="81"/>
      <c r="CG24" s="81"/>
      <c r="CH24" s="81"/>
      <c r="CI24" s="81"/>
      <c r="CJ24" s="81"/>
      <c r="CK24" s="81"/>
      <c r="CL24" s="81"/>
      <c r="CM24" s="81"/>
      <c r="CN24" s="81"/>
      <c r="CO24" s="81"/>
      <c r="CP24" s="81"/>
      <c r="CQ24" s="81"/>
      <c r="CR24" s="81"/>
      <c r="CS24" s="81"/>
      <c r="CT24" s="81"/>
      <c r="CU24" s="81"/>
      <c r="CV24" s="81"/>
      <c r="CW24" s="81"/>
      <c r="CX24" s="81"/>
      <c r="CY24" s="81"/>
      <c r="CZ24" s="81"/>
      <c r="DA24" s="81"/>
      <c r="DB24" s="81"/>
      <c r="DC24" s="81"/>
      <c r="DD24" s="81"/>
      <c r="DE24" s="81"/>
      <c r="DF24" s="81"/>
      <c r="DG24" s="81"/>
      <c r="DH24" s="81"/>
      <c r="DI24" s="81"/>
      <c r="DJ24" s="81"/>
      <c r="DK24" s="81"/>
      <c r="DL24" s="81"/>
      <c r="DM24" s="81"/>
      <c r="DN24" s="81"/>
      <c r="DO24" s="81"/>
      <c r="DP24" s="81"/>
      <c r="DQ24" s="81"/>
      <c r="DR24" s="81"/>
      <c r="DS24" s="81"/>
      <c r="DT24" s="81"/>
      <c r="DU24" s="81"/>
      <c r="DV24" s="81"/>
      <c r="DW24" s="81"/>
      <c r="DX24" s="81"/>
      <c r="DY24" s="81"/>
      <c r="DZ24" s="81"/>
      <c r="EA24" s="81"/>
      <c r="EB24" s="81"/>
      <c r="EC24" s="81"/>
      <c r="ED24" s="81"/>
      <c r="EE24" s="81"/>
      <c r="EF24" s="81"/>
      <c r="EG24" s="81"/>
      <c r="EH24" s="81"/>
      <c r="EI24" s="81"/>
      <c r="EJ24" s="81"/>
      <c r="EK24" s="81"/>
      <c r="EL24" s="81"/>
      <c r="EM24" s="81"/>
      <c r="EN24" s="81"/>
      <c r="EO24" s="81"/>
      <c r="EP24" s="81"/>
      <c r="EQ24" s="81"/>
      <c r="ER24" s="81"/>
      <c r="ES24" s="81"/>
      <c r="ET24" s="81"/>
      <c r="EU24" s="81"/>
      <c r="EV24" s="81"/>
      <c r="EW24" s="81"/>
      <c r="EX24" s="81"/>
      <c r="EY24" s="81"/>
      <c r="EZ24" s="81"/>
      <c r="FA24" s="81"/>
      <c r="FB24" s="81"/>
      <c r="FC24" s="81"/>
      <c r="FD24" s="81"/>
      <c r="FE24" s="81"/>
      <c r="FF24" s="81"/>
      <c r="FG24" s="81"/>
      <c r="FH24" s="81"/>
      <c r="FI24" s="81"/>
      <c r="FJ24" s="81"/>
      <c r="FK24" s="81"/>
      <c r="FL24" s="81"/>
      <c r="FM24" s="81"/>
      <c r="FN24" s="81"/>
      <c r="FO24" s="81"/>
      <c r="FP24" s="81"/>
      <c r="FQ24" s="81"/>
      <c r="FR24" s="81"/>
      <c r="FS24" s="81"/>
      <c r="FT24" s="81"/>
      <c r="FU24" s="81"/>
      <c r="FV24" s="81"/>
      <c r="FW24" s="81"/>
      <c r="FX24" s="81"/>
      <c r="FY24" s="81"/>
      <c r="FZ24" s="81"/>
      <c r="GA24" s="81"/>
      <c r="GB24" s="81"/>
      <c r="GC24" s="81"/>
      <c r="GD24" s="81"/>
      <c r="GE24" s="81"/>
      <c r="GF24" s="81"/>
      <c r="GG24" s="81"/>
      <c r="GH24" s="81"/>
      <c r="GI24" s="81"/>
      <c r="GJ24" s="81"/>
      <c r="GK24" s="81"/>
      <c r="GL24" s="81"/>
      <c r="GM24" s="81"/>
      <c r="GN24" s="81"/>
      <c r="GO24" s="81"/>
      <c r="GP24" s="81"/>
      <c r="GQ24" s="81"/>
      <c r="GR24" s="81"/>
      <c r="GS24" s="81"/>
      <c r="GT24" s="81"/>
      <c r="GU24" s="81"/>
      <c r="GV24" s="81"/>
      <c r="GW24" s="81"/>
      <c r="GX24" s="81"/>
      <c r="GY24" s="81"/>
      <c r="GZ24" s="81"/>
      <c r="HA24" s="81"/>
      <c r="HB24" s="81"/>
      <c r="HC24" s="81"/>
      <c r="HD24" s="81"/>
      <c r="HE24" s="81"/>
      <c r="HF24" s="81"/>
      <c r="HG24" s="81"/>
      <c r="HH24" s="81"/>
      <c r="HI24" s="81"/>
      <c r="HJ24" s="81"/>
      <c r="HK24" s="81"/>
      <c r="HL24" s="81"/>
      <c r="HM24" s="81"/>
      <c r="HN24" s="81"/>
      <c r="HO24" s="81"/>
      <c r="HP24" s="81"/>
      <c r="HQ24" s="81"/>
      <c r="HR24" s="81"/>
      <c r="HS24" s="81"/>
      <c r="HT24" s="81"/>
      <c r="HU24" s="81"/>
      <c r="HV24" s="81"/>
      <c r="HW24" s="81"/>
      <c r="HX24" s="81"/>
      <c r="HY24" s="81"/>
      <c r="HZ24" s="81"/>
      <c r="IA24" s="81"/>
      <c r="IB24" s="81"/>
      <c r="IC24" s="81"/>
      <c r="ID24" s="81"/>
      <c r="IE24" s="81"/>
      <c r="IF24" s="81"/>
      <c r="IG24" s="81"/>
      <c r="IH24" s="81"/>
      <c r="II24" s="81"/>
      <c r="IJ24" s="81"/>
      <c r="IK24" s="81"/>
      <c r="IL24" s="81"/>
      <c r="IM24" s="81"/>
      <c r="IN24" s="81"/>
      <c r="IO24" s="81"/>
      <c r="IP24" s="81"/>
      <c r="IQ24" s="81"/>
      <c r="IR24" s="81"/>
      <c r="IS24" s="81"/>
      <c r="IT24" s="81"/>
      <c r="IU24" s="81"/>
      <c r="IV24" s="81"/>
      <c r="IW24" s="81"/>
    </row>
    <row r="25" spans="1:257" ht="90" customHeight="1">
      <c r="A25" s="81"/>
      <c r="B25" s="66"/>
      <c r="C25" s="120">
        <f t="shared" si="0"/>
        <v>7</v>
      </c>
      <c r="D25" s="121" t="s">
        <v>12</v>
      </c>
      <c r="E25" s="95">
        <f>SUMIF(Inventario!$M$19:$M$39,Inventario!$D25,Inventario!$O$19:$O$39)</f>
        <v>0</v>
      </c>
      <c r="F25" s="95">
        <f>SUMIF(Inventario!$R$19:$R$32,Inventario!$D25,Inventario!$T$19:$T$32)</f>
        <v>75</v>
      </c>
      <c r="G25" s="96">
        <f>IF(Inventario!$E25-Inventario!$F25&lt;0,0,Inventario!$E25-Inventario!$F25)</f>
        <v>0</v>
      </c>
      <c r="H25" s="122" t="s">
        <v>48</v>
      </c>
      <c r="I25" s="124">
        <v>789</v>
      </c>
      <c r="J25" s="97">
        <f>Inventario!$G25*Inventario!$I25</f>
        <v>0</v>
      </c>
      <c r="K25" s="74"/>
      <c r="L25" s="125">
        <v>14</v>
      </c>
      <c r="M25" s="101">
        <f>IFERROR(VLOOKUP(L25,Inventario!$C$19:$J$32,2,FALSE()),"NO EXISTE")</f>
        <v>0</v>
      </c>
      <c r="N25" s="126"/>
      <c r="O25" s="125">
        <v>1</v>
      </c>
      <c r="P25" s="66"/>
      <c r="Q25" s="120">
        <v>28</v>
      </c>
      <c r="R25" s="98" t="str">
        <f>IFERROR(VLOOKUP(Q25,Inventario!$C$19:$J$32,2,FALSE()),"NO EXISTE")</f>
        <v>NO EXISTE</v>
      </c>
      <c r="S25" s="123"/>
      <c r="T25" s="120">
        <v>8</v>
      </c>
      <c r="U25" s="66"/>
      <c r="V25" s="120"/>
      <c r="W25" s="99" t="s">
        <v>49</v>
      </c>
      <c r="X25" s="120"/>
      <c r="Y25" s="81"/>
      <c r="Z25" s="81"/>
      <c r="AA25" s="75"/>
      <c r="AB25" s="81"/>
      <c r="AC25" s="81"/>
      <c r="AD25" s="81"/>
      <c r="AE25" s="81"/>
      <c r="AF25" s="81"/>
      <c r="AG25" s="81"/>
      <c r="AH25" s="81"/>
      <c r="AI25" s="81"/>
      <c r="AJ25" s="81"/>
      <c r="AK25" s="81"/>
      <c r="AL25" s="81"/>
      <c r="AM25" s="81"/>
      <c r="AN25" s="81"/>
      <c r="AO25" s="81"/>
      <c r="AP25" s="81"/>
      <c r="AQ25" s="81"/>
      <c r="AR25" s="81"/>
      <c r="AS25" s="81"/>
      <c r="AT25" s="81"/>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c r="BY25" s="81"/>
      <c r="BZ25" s="81"/>
      <c r="CA25" s="81"/>
      <c r="CB25" s="81"/>
      <c r="CC25" s="81"/>
      <c r="CD25" s="81"/>
      <c r="CE25" s="81"/>
      <c r="CF25" s="81"/>
      <c r="CG25" s="81"/>
      <c r="CH25" s="81"/>
      <c r="CI25" s="81"/>
      <c r="CJ25" s="81"/>
      <c r="CK25" s="81"/>
      <c r="CL25" s="81"/>
      <c r="CM25" s="81"/>
      <c r="CN25" s="81"/>
      <c r="CO25" s="81"/>
      <c r="CP25" s="81"/>
      <c r="CQ25" s="81"/>
      <c r="CR25" s="81"/>
      <c r="CS25" s="81"/>
      <c r="CT25" s="81"/>
      <c r="CU25" s="81"/>
      <c r="CV25" s="81"/>
      <c r="CW25" s="81"/>
      <c r="CX25" s="81"/>
      <c r="CY25" s="81"/>
      <c r="CZ25" s="81"/>
      <c r="DA25" s="81"/>
      <c r="DB25" s="81"/>
      <c r="DC25" s="81"/>
      <c r="DD25" s="81"/>
      <c r="DE25" s="81"/>
      <c r="DF25" s="81"/>
      <c r="DG25" s="81"/>
      <c r="DH25" s="81"/>
      <c r="DI25" s="81"/>
      <c r="DJ25" s="81"/>
      <c r="DK25" s="81"/>
      <c r="DL25" s="81"/>
      <c r="DM25" s="81"/>
      <c r="DN25" s="81"/>
      <c r="DO25" s="81"/>
      <c r="DP25" s="81"/>
      <c r="DQ25" s="81"/>
      <c r="DR25" s="81"/>
      <c r="DS25" s="81"/>
      <c r="DT25" s="81"/>
      <c r="DU25" s="81"/>
      <c r="DV25" s="81"/>
      <c r="DW25" s="81"/>
      <c r="DX25" s="81"/>
      <c r="DY25" s="81"/>
      <c r="DZ25" s="81"/>
      <c r="EA25" s="81"/>
      <c r="EB25" s="81"/>
      <c r="EC25" s="81"/>
      <c r="ED25" s="81"/>
      <c r="EE25" s="81"/>
      <c r="EF25" s="81"/>
      <c r="EG25" s="81"/>
      <c r="EH25" s="81"/>
      <c r="EI25" s="81"/>
      <c r="EJ25" s="81"/>
      <c r="EK25" s="81"/>
      <c r="EL25" s="81"/>
      <c r="EM25" s="81"/>
      <c r="EN25" s="81"/>
      <c r="EO25" s="81"/>
      <c r="EP25" s="81"/>
      <c r="EQ25" s="81"/>
      <c r="ER25" s="81"/>
      <c r="ES25" s="81"/>
      <c r="ET25" s="81"/>
      <c r="EU25" s="81"/>
      <c r="EV25" s="81"/>
      <c r="EW25" s="81"/>
      <c r="EX25" s="81"/>
      <c r="EY25" s="81"/>
      <c r="EZ25" s="81"/>
      <c r="FA25" s="81"/>
      <c r="FB25" s="81"/>
      <c r="FC25" s="81"/>
      <c r="FD25" s="81"/>
      <c r="FE25" s="81"/>
      <c r="FF25" s="81"/>
      <c r="FG25" s="81"/>
      <c r="FH25" s="81"/>
      <c r="FI25" s="81"/>
      <c r="FJ25" s="81"/>
      <c r="FK25" s="81"/>
      <c r="FL25" s="81"/>
      <c r="FM25" s="81"/>
      <c r="FN25" s="81"/>
      <c r="FO25" s="81"/>
      <c r="FP25" s="81"/>
      <c r="FQ25" s="81"/>
      <c r="FR25" s="81"/>
      <c r="FS25" s="81"/>
      <c r="FT25" s="81"/>
      <c r="FU25" s="81"/>
      <c r="FV25" s="81"/>
      <c r="FW25" s="81"/>
      <c r="FX25" s="81"/>
      <c r="FY25" s="81"/>
      <c r="FZ25" s="81"/>
      <c r="GA25" s="81"/>
      <c r="GB25" s="81"/>
      <c r="GC25" s="81"/>
      <c r="GD25" s="81"/>
      <c r="GE25" s="81"/>
      <c r="GF25" s="81"/>
      <c r="GG25" s="81"/>
      <c r="GH25" s="81"/>
      <c r="GI25" s="81"/>
      <c r="GJ25" s="81"/>
      <c r="GK25" s="81"/>
      <c r="GL25" s="81"/>
      <c r="GM25" s="81"/>
      <c r="GN25" s="81"/>
      <c r="GO25" s="81"/>
      <c r="GP25" s="81"/>
      <c r="GQ25" s="81"/>
      <c r="GR25" s="81"/>
      <c r="GS25" s="81"/>
      <c r="GT25" s="81"/>
      <c r="GU25" s="81"/>
      <c r="GV25" s="81"/>
      <c r="GW25" s="81"/>
      <c r="GX25" s="81"/>
      <c r="GY25" s="81"/>
      <c r="GZ25" s="81"/>
      <c r="HA25" s="81"/>
      <c r="HB25" s="81"/>
      <c r="HC25" s="81"/>
      <c r="HD25" s="81"/>
      <c r="HE25" s="81"/>
      <c r="HF25" s="81"/>
      <c r="HG25" s="81"/>
      <c r="HH25" s="81"/>
      <c r="HI25" s="81"/>
      <c r="HJ25" s="81"/>
      <c r="HK25" s="81"/>
      <c r="HL25" s="81"/>
      <c r="HM25" s="81"/>
      <c r="HN25" s="81"/>
      <c r="HO25" s="81"/>
      <c r="HP25" s="81"/>
      <c r="HQ25" s="81"/>
      <c r="HR25" s="81"/>
      <c r="HS25" s="81"/>
      <c r="HT25" s="81"/>
      <c r="HU25" s="81"/>
      <c r="HV25" s="81"/>
      <c r="HW25" s="81"/>
      <c r="HX25" s="81"/>
      <c r="HY25" s="81"/>
      <c r="HZ25" s="81"/>
      <c r="IA25" s="81"/>
      <c r="IB25" s="81"/>
      <c r="IC25" s="81"/>
      <c r="ID25" s="81"/>
      <c r="IE25" s="81"/>
      <c r="IF25" s="81"/>
      <c r="IG25" s="81"/>
      <c r="IH25" s="81"/>
      <c r="II25" s="81"/>
      <c r="IJ25" s="81"/>
      <c r="IK25" s="81"/>
      <c r="IL25" s="81"/>
      <c r="IM25" s="81"/>
      <c r="IN25" s="81"/>
      <c r="IO25" s="81"/>
      <c r="IP25" s="81"/>
      <c r="IQ25" s="81"/>
      <c r="IR25" s="81"/>
      <c r="IS25" s="81"/>
      <c r="IT25" s="81"/>
      <c r="IU25" s="81"/>
      <c r="IV25" s="81"/>
      <c r="IW25" s="81"/>
    </row>
    <row r="26" spans="1:257" ht="90" customHeight="1">
      <c r="A26" s="81"/>
      <c r="B26" s="66"/>
      <c r="C26" s="120">
        <f t="shared" si="0"/>
        <v>8</v>
      </c>
      <c r="D26" s="121"/>
      <c r="E26" s="95">
        <f>SUMIF(Inventario!$M$19:$M$39,Inventario!$D26,Inventario!$O$19:$O$39)</f>
        <v>5</v>
      </c>
      <c r="F26" s="95">
        <f>SUMIF(Inventario!$R$19:$R$32,Inventario!$D26,Inventario!$T$19:$T$32)</f>
        <v>0</v>
      </c>
      <c r="G26" s="102">
        <f>IF(Inventario!$E26-Inventario!$F26&lt;0,0,Inventario!$E26-Inventario!$F26)</f>
        <v>5</v>
      </c>
      <c r="H26" s="122"/>
      <c r="I26" s="127"/>
      <c r="J26" s="103">
        <f>Inventario!$G26*Inventario!$I26</f>
        <v>0</v>
      </c>
      <c r="K26" s="74"/>
      <c r="L26" s="125">
        <v>15</v>
      </c>
      <c r="M26" s="101" t="str">
        <f>IFERROR(VLOOKUP(L26,Inventario!$C$19:$J$32,2,FALSE()),"NO EXISTE")</f>
        <v>NO EXISTE</v>
      </c>
      <c r="N26" s="126"/>
      <c r="O26" s="125">
        <v>1</v>
      </c>
      <c r="P26" s="66"/>
      <c r="Q26" s="120">
        <v>28</v>
      </c>
      <c r="R26" s="98" t="str">
        <f>IFERROR(VLOOKUP(Q26,Inventario!$C$19:$J$32,2,FALSE()),"NO EXISTE")</f>
        <v>NO EXISTE</v>
      </c>
      <c r="S26" s="123"/>
      <c r="T26" s="120">
        <v>9</v>
      </c>
      <c r="U26" s="66"/>
      <c r="V26" s="120"/>
      <c r="W26" s="99" t="s">
        <v>50</v>
      </c>
      <c r="X26" s="120"/>
      <c r="Y26" s="81"/>
      <c r="Z26" s="81"/>
      <c r="AA26" s="75"/>
      <c r="AB26" s="81"/>
      <c r="AC26" s="81"/>
      <c r="AD26" s="81"/>
      <c r="AE26" s="81"/>
      <c r="AF26" s="81"/>
      <c r="AG26" s="81"/>
      <c r="AH26" s="81"/>
      <c r="AI26" s="81"/>
      <c r="AJ26" s="81"/>
      <c r="AK26" s="81"/>
      <c r="AL26" s="81"/>
      <c r="AM26" s="81"/>
      <c r="AN26" s="81"/>
      <c r="AO26" s="81"/>
      <c r="AP26" s="81"/>
      <c r="AQ26" s="81"/>
      <c r="AR26" s="81"/>
      <c r="AS26" s="81"/>
      <c r="AT26" s="81"/>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c r="BY26" s="81"/>
      <c r="BZ26" s="81"/>
      <c r="CA26" s="81"/>
      <c r="CB26" s="81"/>
      <c r="CC26" s="81"/>
      <c r="CD26" s="81"/>
      <c r="CE26" s="81"/>
      <c r="CF26" s="81"/>
      <c r="CG26" s="81"/>
      <c r="CH26" s="81"/>
      <c r="CI26" s="81"/>
      <c r="CJ26" s="81"/>
      <c r="CK26" s="81"/>
      <c r="CL26" s="81"/>
      <c r="CM26" s="81"/>
      <c r="CN26" s="81"/>
      <c r="CO26" s="81"/>
      <c r="CP26" s="81"/>
      <c r="CQ26" s="81"/>
      <c r="CR26" s="81"/>
      <c r="CS26" s="81"/>
      <c r="CT26" s="81"/>
      <c r="CU26" s="81"/>
      <c r="CV26" s="81"/>
      <c r="CW26" s="81"/>
      <c r="CX26" s="81"/>
      <c r="CY26" s="81"/>
      <c r="CZ26" s="81"/>
      <c r="DA26" s="81"/>
      <c r="DB26" s="81"/>
      <c r="DC26" s="81"/>
      <c r="DD26" s="81"/>
      <c r="DE26" s="81"/>
      <c r="DF26" s="81"/>
      <c r="DG26" s="81"/>
      <c r="DH26" s="81"/>
      <c r="DI26" s="81"/>
      <c r="DJ26" s="81"/>
      <c r="DK26" s="81"/>
      <c r="DL26" s="81"/>
      <c r="DM26" s="81"/>
      <c r="DN26" s="81"/>
      <c r="DO26" s="81"/>
      <c r="DP26" s="81"/>
      <c r="DQ26" s="81"/>
      <c r="DR26" s="81"/>
      <c r="DS26" s="81"/>
      <c r="DT26" s="81"/>
      <c r="DU26" s="81"/>
      <c r="DV26" s="81"/>
      <c r="DW26" s="81"/>
      <c r="DX26" s="81"/>
      <c r="DY26" s="81"/>
      <c r="DZ26" s="81"/>
      <c r="EA26" s="81"/>
      <c r="EB26" s="81"/>
      <c r="EC26" s="81"/>
      <c r="ED26" s="81"/>
      <c r="EE26" s="81"/>
      <c r="EF26" s="81"/>
      <c r="EG26" s="81"/>
      <c r="EH26" s="81"/>
      <c r="EI26" s="81"/>
      <c r="EJ26" s="81"/>
      <c r="EK26" s="81"/>
      <c r="EL26" s="81"/>
      <c r="EM26" s="81"/>
      <c r="EN26" s="81"/>
      <c r="EO26" s="81"/>
      <c r="EP26" s="81"/>
      <c r="EQ26" s="81"/>
      <c r="ER26" s="81"/>
      <c r="ES26" s="81"/>
      <c r="ET26" s="81"/>
      <c r="EU26" s="81"/>
      <c r="EV26" s="81"/>
      <c r="EW26" s="81"/>
      <c r="EX26" s="81"/>
      <c r="EY26" s="81"/>
      <c r="EZ26" s="81"/>
      <c r="FA26" s="81"/>
      <c r="FB26" s="81"/>
      <c r="FC26" s="81"/>
      <c r="FD26" s="81"/>
      <c r="FE26" s="81"/>
      <c r="FF26" s="81"/>
      <c r="FG26" s="81"/>
      <c r="FH26" s="81"/>
      <c r="FI26" s="81"/>
      <c r="FJ26" s="81"/>
      <c r="FK26" s="81"/>
      <c r="FL26" s="81"/>
      <c r="FM26" s="81"/>
      <c r="FN26" s="81"/>
      <c r="FO26" s="81"/>
      <c r="FP26" s="81"/>
      <c r="FQ26" s="81"/>
      <c r="FR26" s="81"/>
      <c r="FS26" s="81"/>
      <c r="FT26" s="81"/>
      <c r="FU26" s="81"/>
      <c r="FV26" s="81"/>
      <c r="FW26" s="81"/>
      <c r="FX26" s="81"/>
      <c r="FY26" s="81"/>
      <c r="FZ26" s="81"/>
      <c r="GA26" s="81"/>
      <c r="GB26" s="81"/>
      <c r="GC26" s="81"/>
      <c r="GD26" s="81"/>
      <c r="GE26" s="81"/>
      <c r="GF26" s="81"/>
      <c r="GG26" s="81"/>
      <c r="GH26" s="81"/>
      <c r="GI26" s="81"/>
      <c r="GJ26" s="81"/>
      <c r="GK26" s="81"/>
      <c r="GL26" s="81"/>
      <c r="GM26" s="81"/>
      <c r="GN26" s="81"/>
      <c r="GO26" s="81"/>
      <c r="GP26" s="81"/>
      <c r="GQ26" s="81"/>
      <c r="GR26" s="81"/>
      <c r="GS26" s="81"/>
      <c r="GT26" s="81"/>
      <c r="GU26" s="81"/>
      <c r="GV26" s="81"/>
      <c r="GW26" s="81"/>
      <c r="GX26" s="81"/>
      <c r="GY26" s="81"/>
      <c r="GZ26" s="81"/>
      <c r="HA26" s="81"/>
      <c r="HB26" s="81"/>
      <c r="HC26" s="81"/>
      <c r="HD26" s="81"/>
      <c r="HE26" s="81"/>
      <c r="HF26" s="81"/>
      <c r="HG26" s="81"/>
      <c r="HH26" s="81"/>
      <c r="HI26" s="81"/>
      <c r="HJ26" s="81"/>
      <c r="HK26" s="81"/>
      <c r="HL26" s="81"/>
      <c r="HM26" s="81"/>
      <c r="HN26" s="81"/>
      <c r="HO26" s="81"/>
      <c r="HP26" s="81"/>
      <c r="HQ26" s="81"/>
      <c r="HR26" s="81"/>
      <c r="HS26" s="81"/>
      <c r="HT26" s="81"/>
      <c r="HU26" s="81"/>
      <c r="HV26" s="81"/>
      <c r="HW26" s="81"/>
      <c r="HX26" s="81"/>
      <c r="HY26" s="81"/>
      <c r="HZ26" s="81"/>
      <c r="IA26" s="81"/>
      <c r="IB26" s="81"/>
      <c r="IC26" s="81"/>
      <c r="ID26" s="81"/>
      <c r="IE26" s="81"/>
      <c r="IF26" s="81"/>
      <c r="IG26" s="81"/>
      <c r="IH26" s="81"/>
      <c r="II26" s="81"/>
      <c r="IJ26" s="81"/>
      <c r="IK26" s="81"/>
      <c r="IL26" s="81"/>
      <c r="IM26" s="81"/>
      <c r="IN26" s="81"/>
      <c r="IO26" s="81"/>
      <c r="IP26" s="81"/>
      <c r="IQ26" s="81"/>
      <c r="IR26" s="81"/>
      <c r="IS26" s="81"/>
      <c r="IT26" s="81"/>
      <c r="IU26" s="81"/>
      <c r="IV26" s="81"/>
      <c r="IW26" s="81"/>
    </row>
    <row r="27" spans="1:257" ht="90" customHeight="1">
      <c r="A27" s="81"/>
      <c r="B27" s="66"/>
      <c r="C27" s="120">
        <f t="shared" si="0"/>
        <v>9</v>
      </c>
      <c r="D27" s="121"/>
      <c r="E27" s="95">
        <f>SUMIF(Inventario!$M$19:$M$39,Inventario!$D27,Inventario!$O$19:$O$39)</f>
        <v>5</v>
      </c>
      <c r="F27" s="95">
        <f>SUMIF(Inventario!$R$19:$R$32,Inventario!$D27,Inventario!$T$19:$T$32)</f>
        <v>0</v>
      </c>
      <c r="G27" s="102">
        <f>IF(Inventario!$E27-Inventario!$F27&lt;0,0,Inventario!$E27-Inventario!$F27)</f>
        <v>5</v>
      </c>
      <c r="H27" s="122"/>
      <c r="I27" s="127"/>
      <c r="J27" s="103">
        <f>Inventario!$G27*Inventario!$I27</f>
        <v>0</v>
      </c>
      <c r="K27" s="74"/>
      <c r="L27" s="125">
        <v>16</v>
      </c>
      <c r="M27" s="101" t="str">
        <f>IFERROR(VLOOKUP(L27,Inventario!$C$19:$J$32,2,FALSE()),"NO EXISTE")</f>
        <v>NO EXISTE</v>
      </c>
      <c r="N27" s="126"/>
      <c r="O27" s="125">
        <v>1</v>
      </c>
      <c r="P27" s="66"/>
      <c r="Q27" s="120">
        <v>7</v>
      </c>
      <c r="R27" s="98" t="str">
        <f>IFERROR(VLOOKUP(Q27,Inventario!$C$19:$J$32,2,FALSE()),"NO EXISTE")</f>
        <v>Clavos</v>
      </c>
      <c r="S27" s="123"/>
      <c r="T27" s="120">
        <v>10</v>
      </c>
      <c r="U27" s="66"/>
      <c r="V27" s="120"/>
      <c r="W27" s="99" t="s">
        <v>51</v>
      </c>
      <c r="X27" s="120"/>
      <c r="Y27" s="81"/>
      <c r="Z27" s="81"/>
      <c r="AA27" s="75"/>
      <c r="AB27" s="81"/>
      <c r="AC27" s="81"/>
      <c r="AD27" s="81"/>
      <c r="AE27" s="81"/>
      <c r="AF27" s="81"/>
      <c r="AG27" s="81"/>
      <c r="AH27" s="81"/>
      <c r="AI27" s="81"/>
      <c r="AJ27" s="81"/>
      <c r="AK27" s="81"/>
      <c r="AL27" s="81"/>
      <c r="AM27" s="81"/>
      <c r="AN27" s="81"/>
      <c r="AO27" s="81"/>
      <c r="AP27" s="81"/>
      <c r="AQ27" s="81"/>
      <c r="AR27" s="81"/>
      <c r="AS27" s="81"/>
      <c r="AT27" s="81"/>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c r="BY27" s="81"/>
      <c r="BZ27" s="81"/>
      <c r="CA27" s="81"/>
      <c r="CB27" s="81"/>
      <c r="CC27" s="81"/>
      <c r="CD27" s="81"/>
      <c r="CE27" s="81"/>
      <c r="CF27" s="81"/>
      <c r="CG27" s="81"/>
      <c r="CH27" s="81"/>
      <c r="CI27" s="81"/>
      <c r="CJ27" s="81"/>
      <c r="CK27" s="81"/>
      <c r="CL27" s="81"/>
      <c r="CM27" s="81"/>
      <c r="CN27" s="81"/>
      <c r="CO27" s="81"/>
      <c r="CP27" s="81"/>
      <c r="CQ27" s="81"/>
      <c r="CR27" s="81"/>
      <c r="CS27" s="81"/>
      <c r="CT27" s="81"/>
      <c r="CU27" s="81"/>
      <c r="CV27" s="81"/>
      <c r="CW27" s="81"/>
      <c r="CX27" s="81"/>
      <c r="CY27" s="81"/>
      <c r="CZ27" s="81"/>
      <c r="DA27" s="81"/>
      <c r="DB27" s="81"/>
      <c r="DC27" s="81"/>
      <c r="DD27" s="81"/>
      <c r="DE27" s="81"/>
      <c r="DF27" s="81"/>
      <c r="DG27" s="81"/>
      <c r="DH27" s="81"/>
      <c r="DI27" s="81"/>
      <c r="DJ27" s="81"/>
      <c r="DK27" s="81"/>
      <c r="DL27" s="81"/>
      <c r="DM27" s="81"/>
      <c r="DN27" s="81"/>
      <c r="DO27" s="81"/>
      <c r="DP27" s="81"/>
      <c r="DQ27" s="81"/>
      <c r="DR27" s="81"/>
      <c r="DS27" s="81"/>
      <c r="DT27" s="81"/>
      <c r="DU27" s="81"/>
      <c r="DV27" s="81"/>
      <c r="DW27" s="81"/>
      <c r="DX27" s="81"/>
      <c r="DY27" s="81"/>
      <c r="DZ27" s="81"/>
      <c r="EA27" s="81"/>
      <c r="EB27" s="81"/>
      <c r="EC27" s="81"/>
      <c r="ED27" s="81"/>
      <c r="EE27" s="81"/>
      <c r="EF27" s="81"/>
      <c r="EG27" s="81"/>
      <c r="EH27" s="81"/>
      <c r="EI27" s="81"/>
      <c r="EJ27" s="81"/>
      <c r="EK27" s="81"/>
      <c r="EL27" s="81"/>
      <c r="EM27" s="81"/>
      <c r="EN27" s="81"/>
      <c r="EO27" s="81"/>
      <c r="EP27" s="81"/>
      <c r="EQ27" s="81"/>
      <c r="ER27" s="81"/>
      <c r="ES27" s="81"/>
      <c r="ET27" s="81"/>
      <c r="EU27" s="81"/>
      <c r="EV27" s="81"/>
      <c r="EW27" s="81"/>
      <c r="EX27" s="81"/>
      <c r="EY27" s="81"/>
      <c r="EZ27" s="81"/>
      <c r="FA27" s="81"/>
      <c r="FB27" s="81"/>
      <c r="FC27" s="81"/>
      <c r="FD27" s="81"/>
      <c r="FE27" s="81"/>
      <c r="FF27" s="81"/>
      <c r="FG27" s="81"/>
      <c r="FH27" s="81"/>
      <c r="FI27" s="81"/>
      <c r="FJ27" s="81"/>
      <c r="FK27" s="81"/>
      <c r="FL27" s="81"/>
      <c r="FM27" s="81"/>
      <c r="FN27" s="81"/>
      <c r="FO27" s="81"/>
      <c r="FP27" s="81"/>
      <c r="FQ27" s="81"/>
      <c r="FR27" s="81"/>
      <c r="FS27" s="81"/>
      <c r="FT27" s="81"/>
      <c r="FU27" s="81"/>
      <c r="FV27" s="81"/>
      <c r="FW27" s="81"/>
      <c r="FX27" s="81"/>
      <c r="FY27" s="81"/>
      <c r="FZ27" s="81"/>
      <c r="GA27" s="81"/>
      <c r="GB27" s="81"/>
      <c r="GC27" s="81"/>
      <c r="GD27" s="81"/>
      <c r="GE27" s="81"/>
      <c r="GF27" s="81"/>
      <c r="GG27" s="81"/>
      <c r="GH27" s="81"/>
      <c r="GI27" s="81"/>
      <c r="GJ27" s="81"/>
      <c r="GK27" s="81"/>
      <c r="GL27" s="81"/>
      <c r="GM27" s="81"/>
      <c r="GN27" s="81"/>
      <c r="GO27" s="81"/>
      <c r="GP27" s="81"/>
      <c r="GQ27" s="81"/>
      <c r="GR27" s="81"/>
      <c r="GS27" s="81"/>
      <c r="GT27" s="81"/>
      <c r="GU27" s="81"/>
      <c r="GV27" s="81"/>
      <c r="GW27" s="81"/>
      <c r="GX27" s="81"/>
      <c r="GY27" s="81"/>
      <c r="GZ27" s="81"/>
      <c r="HA27" s="81"/>
      <c r="HB27" s="81"/>
      <c r="HC27" s="81"/>
      <c r="HD27" s="81"/>
      <c r="HE27" s="81"/>
      <c r="HF27" s="81"/>
      <c r="HG27" s="81"/>
      <c r="HH27" s="81"/>
      <c r="HI27" s="81"/>
      <c r="HJ27" s="81"/>
      <c r="HK27" s="81"/>
      <c r="HL27" s="81"/>
      <c r="HM27" s="81"/>
      <c r="HN27" s="81"/>
      <c r="HO27" s="81"/>
      <c r="HP27" s="81"/>
      <c r="HQ27" s="81"/>
      <c r="HR27" s="81"/>
      <c r="HS27" s="81"/>
      <c r="HT27" s="81"/>
      <c r="HU27" s="81"/>
      <c r="HV27" s="81"/>
      <c r="HW27" s="81"/>
      <c r="HX27" s="81"/>
      <c r="HY27" s="81"/>
      <c r="HZ27" s="81"/>
      <c r="IA27" s="81"/>
      <c r="IB27" s="81"/>
      <c r="IC27" s="81"/>
      <c r="ID27" s="81"/>
      <c r="IE27" s="81"/>
      <c r="IF27" s="81"/>
      <c r="IG27" s="81"/>
      <c r="IH27" s="81"/>
      <c r="II27" s="81"/>
      <c r="IJ27" s="81"/>
      <c r="IK27" s="81"/>
      <c r="IL27" s="81"/>
      <c r="IM27" s="81"/>
      <c r="IN27" s="81"/>
      <c r="IO27" s="81"/>
      <c r="IP27" s="81"/>
      <c r="IQ27" s="81"/>
      <c r="IR27" s="81"/>
      <c r="IS27" s="81"/>
      <c r="IT27" s="81"/>
      <c r="IU27" s="81"/>
      <c r="IV27" s="81"/>
      <c r="IW27" s="81"/>
    </row>
    <row r="28" spans="1:257" ht="90" customHeight="1">
      <c r="A28" s="81"/>
      <c r="B28" s="66"/>
      <c r="C28" s="120">
        <f t="shared" si="0"/>
        <v>10</v>
      </c>
      <c r="D28" s="121"/>
      <c r="E28" s="95">
        <f>SUMIF(Inventario!$M$19:$M$39,Inventario!$D28,Inventario!$O$19:$O$39)</f>
        <v>5</v>
      </c>
      <c r="F28" s="95">
        <f>SUMIF(Inventario!$R$19:$R$32,Inventario!$D28,Inventario!$T$19:$T$32)</f>
        <v>0</v>
      </c>
      <c r="G28" s="102">
        <f>IF(Inventario!$E28-Inventario!$F28&lt;0,0,Inventario!$E28-Inventario!$F28)</f>
        <v>5</v>
      </c>
      <c r="H28" s="122"/>
      <c r="I28" s="127"/>
      <c r="J28" s="103">
        <f>Inventario!$G28*Inventario!$I28</f>
        <v>0</v>
      </c>
      <c r="K28" s="74"/>
      <c r="L28" s="125">
        <v>17</v>
      </c>
      <c r="M28" s="101" t="str">
        <f>IFERROR(VLOOKUP(L28,Inventario!$C$19:$J$32,2,FALSE()),"NO EXISTE")</f>
        <v>NO EXISTE</v>
      </c>
      <c r="N28" s="126"/>
      <c r="O28" s="125">
        <v>1</v>
      </c>
      <c r="P28" s="66"/>
      <c r="Q28" s="120">
        <v>7</v>
      </c>
      <c r="R28" s="98" t="str">
        <f>IFERROR(VLOOKUP(Q28,Inventario!$C$19:$J$32,2,FALSE()),"NO EXISTE")</f>
        <v>Clavos</v>
      </c>
      <c r="S28" s="123"/>
      <c r="T28" s="120">
        <v>11</v>
      </c>
      <c r="U28" s="66"/>
      <c r="V28" s="120"/>
      <c r="W28" s="99" t="s">
        <v>52</v>
      </c>
      <c r="X28" s="120"/>
      <c r="Y28" s="81"/>
      <c r="Z28" s="81"/>
      <c r="AA28" s="75"/>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c r="BY28" s="81"/>
      <c r="BZ28" s="81"/>
      <c r="CA28" s="81"/>
      <c r="CB28" s="81"/>
      <c r="CC28" s="81"/>
      <c r="CD28" s="81"/>
      <c r="CE28" s="81"/>
      <c r="CF28" s="81"/>
      <c r="CG28" s="81"/>
      <c r="CH28" s="81"/>
      <c r="CI28" s="81"/>
      <c r="CJ28" s="81"/>
      <c r="CK28" s="81"/>
      <c r="CL28" s="81"/>
      <c r="CM28" s="81"/>
      <c r="CN28" s="81"/>
      <c r="CO28" s="81"/>
      <c r="CP28" s="81"/>
      <c r="CQ28" s="81"/>
      <c r="CR28" s="81"/>
      <c r="CS28" s="81"/>
      <c r="CT28" s="81"/>
      <c r="CU28" s="81"/>
      <c r="CV28" s="81"/>
      <c r="CW28" s="81"/>
      <c r="CX28" s="81"/>
      <c r="CY28" s="81"/>
      <c r="CZ28" s="81"/>
      <c r="DA28" s="81"/>
      <c r="DB28" s="81"/>
      <c r="DC28" s="81"/>
      <c r="DD28" s="81"/>
      <c r="DE28" s="81"/>
      <c r="DF28" s="81"/>
      <c r="DG28" s="81"/>
      <c r="DH28" s="81"/>
      <c r="DI28" s="81"/>
      <c r="DJ28" s="81"/>
      <c r="DK28" s="81"/>
      <c r="DL28" s="81"/>
      <c r="DM28" s="81"/>
      <c r="DN28" s="81"/>
      <c r="DO28" s="81"/>
      <c r="DP28" s="81"/>
      <c r="DQ28" s="81"/>
      <c r="DR28" s="81"/>
      <c r="DS28" s="81"/>
      <c r="DT28" s="81"/>
      <c r="DU28" s="81"/>
      <c r="DV28" s="81"/>
      <c r="DW28" s="81"/>
      <c r="DX28" s="81"/>
      <c r="DY28" s="81"/>
      <c r="DZ28" s="81"/>
      <c r="EA28" s="81"/>
      <c r="EB28" s="81"/>
      <c r="EC28" s="81"/>
      <c r="ED28" s="81"/>
      <c r="EE28" s="81"/>
      <c r="EF28" s="81"/>
      <c r="EG28" s="81"/>
      <c r="EH28" s="81"/>
      <c r="EI28" s="81"/>
      <c r="EJ28" s="81"/>
      <c r="EK28" s="81"/>
      <c r="EL28" s="81"/>
      <c r="EM28" s="81"/>
      <c r="EN28" s="81"/>
      <c r="EO28" s="81"/>
      <c r="EP28" s="81"/>
      <c r="EQ28" s="81"/>
      <c r="ER28" s="81"/>
      <c r="ES28" s="81"/>
      <c r="ET28" s="81"/>
      <c r="EU28" s="81"/>
      <c r="EV28" s="81"/>
      <c r="EW28" s="81"/>
      <c r="EX28" s="81"/>
      <c r="EY28" s="81"/>
      <c r="EZ28" s="81"/>
      <c r="FA28" s="81"/>
      <c r="FB28" s="81"/>
      <c r="FC28" s="81"/>
      <c r="FD28" s="81"/>
      <c r="FE28" s="81"/>
      <c r="FF28" s="81"/>
      <c r="FG28" s="81"/>
      <c r="FH28" s="81"/>
      <c r="FI28" s="81"/>
      <c r="FJ28" s="81"/>
      <c r="FK28" s="81"/>
      <c r="FL28" s="81"/>
      <c r="FM28" s="81"/>
      <c r="FN28" s="81"/>
      <c r="FO28" s="81"/>
      <c r="FP28" s="81"/>
      <c r="FQ28" s="81"/>
      <c r="FR28" s="81"/>
      <c r="FS28" s="81"/>
      <c r="FT28" s="81"/>
      <c r="FU28" s="81"/>
      <c r="FV28" s="81"/>
      <c r="FW28" s="81"/>
      <c r="FX28" s="81"/>
      <c r="FY28" s="81"/>
      <c r="FZ28" s="81"/>
      <c r="GA28" s="81"/>
      <c r="GB28" s="81"/>
      <c r="GC28" s="81"/>
      <c r="GD28" s="81"/>
      <c r="GE28" s="81"/>
      <c r="GF28" s="81"/>
      <c r="GG28" s="81"/>
      <c r="GH28" s="81"/>
      <c r="GI28" s="81"/>
      <c r="GJ28" s="81"/>
      <c r="GK28" s="81"/>
      <c r="GL28" s="81"/>
      <c r="GM28" s="81"/>
      <c r="GN28" s="81"/>
      <c r="GO28" s="81"/>
      <c r="GP28" s="81"/>
      <c r="GQ28" s="81"/>
      <c r="GR28" s="81"/>
      <c r="GS28" s="81"/>
      <c r="GT28" s="81"/>
      <c r="GU28" s="81"/>
      <c r="GV28" s="81"/>
      <c r="GW28" s="81"/>
      <c r="GX28" s="81"/>
      <c r="GY28" s="81"/>
      <c r="GZ28" s="81"/>
      <c r="HA28" s="81"/>
      <c r="HB28" s="81"/>
      <c r="HC28" s="81"/>
      <c r="HD28" s="81"/>
      <c r="HE28" s="81"/>
      <c r="HF28" s="81"/>
      <c r="HG28" s="81"/>
      <c r="HH28" s="81"/>
      <c r="HI28" s="81"/>
      <c r="HJ28" s="81"/>
      <c r="HK28" s="81"/>
      <c r="HL28" s="81"/>
      <c r="HM28" s="81"/>
      <c r="HN28" s="81"/>
      <c r="HO28" s="81"/>
      <c r="HP28" s="81"/>
      <c r="HQ28" s="81"/>
      <c r="HR28" s="81"/>
      <c r="HS28" s="81"/>
      <c r="HT28" s="81"/>
      <c r="HU28" s="81"/>
      <c r="HV28" s="81"/>
      <c r="HW28" s="81"/>
      <c r="HX28" s="81"/>
      <c r="HY28" s="81"/>
      <c r="HZ28" s="81"/>
      <c r="IA28" s="81"/>
      <c r="IB28" s="81"/>
      <c r="IC28" s="81"/>
      <c r="ID28" s="81"/>
      <c r="IE28" s="81"/>
      <c r="IF28" s="81"/>
      <c r="IG28" s="81"/>
      <c r="IH28" s="81"/>
      <c r="II28" s="81"/>
      <c r="IJ28" s="81"/>
      <c r="IK28" s="81"/>
      <c r="IL28" s="81"/>
      <c r="IM28" s="81"/>
      <c r="IN28" s="81"/>
      <c r="IO28" s="81"/>
      <c r="IP28" s="81"/>
      <c r="IQ28" s="81"/>
      <c r="IR28" s="81"/>
      <c r="IS28" s="81"/>
      <c r="IT28" s="81"/>
      <c r="IU28" s="81"/>
      <c r="IV28" s="81"/>
      <c r="IW28" s="81"/>
    </row>
    <row r="29" spans="1:257" ht="90" customHeight="1">
      <c r="A29" s="81"/>
      <c r="B29" s="66"/>
      <c r="C29" s="120">
        <f t="shared" si="0"/>
        <v>11</v>
      </c>
      <c r="D29" s="121"/>
      <c r="E29" s="95">
        <f>SUMIF(Inventario!$M$19:$M$39,Inventario!$D29,Inventario!$O$19:$O$39)</f>
        <v>5</v>
      </c>
      <c r="F29" s="95">
        <f>SUMIF(Inventario!$R$19:$R$32,Inventario!$D29,Inventario!$T$19:$T$32)</f>
        <v>0</v>
      </c>
      <c r="G29" s="102">
        <f>IF(Inventario!$E29-Inventario!$F29&lt;0,0,Inventario!$E29-Inventario!$F29)</f>
        <v>5</v>
      </c>
      <c r="H29" s="122"/>
      <c r="I29" s="127"/>
      <c r="J29" s="103">
        <f>Inventario!$G29*Inventario!$I29</f>
        <v>0</v>
      </c>
      <c r="K29" s="74"/>
      <c r="L29" s="125">
        <v>18</v>
      </c>
      <c r="M29" s="101" t="str">
        <f>IFERROR(VLOOKUP(L29,Inventario!$C$19:$J$32,2,FALSE()),"NO EXISTE")</f>
        <v>NO EXISTE</v>
      </c>
      <c r="N29" s="126"/>
      <c r="O29" s="125">
        <v>1</v>
      </c>
      <c r="P29" s="66"/>
      <c r="Q29" s="120">
        <v>7</v>
      </c>
      <c r="R29" s="98" t="str">
        <f>IFERROR(VLOOKUP(Q29,Inventario!$C$19:$J$32,2,FALSE()),"NO EXISTE")</f>
        <v>Clavos</v>
      </c>
      <c r="S29" s="123"/>
      <c r="T29" s="120">
        <v>12</v>
      </c>
      <c r="U29" s="66"/>
      <c r="V29" s="120"/>
      <c r="W29" s="99" t="s">
        <v>53</v>
      </c>
      <c r="X29" s="120"/>
      <c r="Y29" s="81"/>
      <c r="Z29" s="81"/>
      <c r="AA29" s="75"/>
      <c r="AB29" s="81"/>
      <c r="AC29" s="81"/>
      <c r="AD29" s="81"/>
      <c r="AE29" s="81"/>
      <c r="AF29" s="81"/>
      <c r="AG29" s="81"/>
      <c r="AH29" s="81"/>
      <c r="AI29" s="81"/>
      <c r="AJ29" s="81"/>
      <c r="AK29" s="81"/>
      <c r="AL29" s="81"/>
      <c r="AM29" s="81"/>
      <c r="AN29" s="81"/>
      <c r="AO29" s="81"/>
      <c r="AP29" s="81"/>
      <c r="AQ29" s="81"/>
      <c r="AR29" s="81"/>
      <c r="AS29" s="81"/>
      <c r="AT29" s="81"/>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c r="BY29" s="81"/>
      <c r="BZ29" s="81"/>
      <c r="CA29" s="81"/>
      <c r="CB29" s="81"/>
      <c r="CC29" s="81"/>
      <c r="CD29" s="81"/>
      <c r="CE29" s="81"/>
      <c r="CF29" s="81"/>
      <c r="CG29" s="81"/>
      <c r="CH29" s="81"/>
      <c r="CI29" s="81"/>
      <c r="CJ29" s="81"/>
      <c r="CK29" s="81"/>
      <c r="CL29" s="81"/>
      <c r="CM29" s="81"/>
      <c r="CN29" s="81"/>
      <c r="CO29" s="81"/>
      <c r="CP29" s="81"/>
      <c r="CQ29" s="81"/>
      <c r="CR29" s="81"/>
      <c r="CS29" s="81"/>
      <c r="CT29" s="81"/>
      <c r="CU29" s="81"/>
      <c r="CV29" s="81"/>
      <c r="CW29" s="81"/>
      <c r="CX29" s="81"/>
      <c r="CY29" s="81"/>
      <c r="CZ29" s="81"/>
      <c r="DA29" s="81"/>
      <c r="DB29" s="81"/>
      <c r="DC29" s="81"/>
      <c r="DD29" s="81"/>
      <c r="DE29" s="81"/>
      <c r="DF29" s="81"/>
      <c r="DG29" s="81"/>
      <c r="DH29" s="81"/>
      <c r="DI29" s="81"/>
      <c r="DJ29" s="81"/>
      <c r="DK29" s="81"/>
      <c r="DL29" s="81"/>
      <c r="DM29" s="81"/>
      <c r="DN29" s="81"/>
      <c r="DO29" s="81"/>
      <c r="DP29" s="81"/>
      <c r="DQ29" s="81"/>
      <c r="DR29" s="81"/>
      <c r="DS29" s="81"/>
      <c r="DT29" s="81"/>
      <c r="DU29" s="81"/>
      <c r="DV29" s="81"/>
      <c r="DW29" s="81"/>
      <c r="DX29" s="81"/>
      <c r="DY29" s="81"/>
      <c r="DZ29" s="81"/>
      <c r="EA29" s="81"/>
      <c r="EB29" s="81"/>
      <c r="EC29" s="81"/>
      <c r="ED29" s="81"/>
      <c r="EE29" s="81"/>
      <c r="EF29" s="81"/>
      <c r="EG29" s="81"/>
      <c r="EH29" s="81"/>
      <c r="EI29" s="81"/>
      <c r="EJ29" s="81"/>
      <c r="EK29" s="81"/>
      <c r="EL29" s="81"/>
      <c r="EM29" s="81"/>
      <c r="EN29" s="81"/>
      <c r="EO29" s="81"/>
      <c r="EP29" s="81"/>
      <c r="EQ29" s="81"/>
      <c r="ER29" s="81"/>
      <c r="ES29" s="81"/>
      <c r="ET29" s="81"/>
      <c r="EU29" s="81"/>
      <c r="EV29" s="81"/>
      <c r="EW29" s="81"/>
      <c r="EX29" s="81"/>
      <c r="EY29" s="81"/>
      <c r="EZ29" s="81"/>
      <c r="FA29" s="81"/>
      <c r="FB29" s="81"/>
      <c r="FC29" s="81"/>
      <c r="FD29" s="81"/>
      <c r="FE29" s="81"/>
      <c r="FF29" s="81"/>
      <c r="FG29" s="81"/>
      <c r="FH29" s="81"/>
      <c r="FI29" s="81"/>
      <c r="FJ29" s="81"/>
      <c r="FK29" s="81"/>
      <c r="FL29" s="81"/>
      <c r="FM29" s="81"/>
      <c r="FN29" s="81"/>
      <c r="FO29" s="81"/>
      <c r="FP29" s="81"/>
      <c r="FQ29" s="81"/>
      <c r="FR29" s="81"/>
      <c r="FS29" s="81"/>
      <c r="FT29" s="81"/>
      <c r="FU29" s="81"/>
      <c r="FV29" s="81"/>
      <c r="FW29" s="81"/>
      <c r="FX29" s="81"/>
      <c r="FY29" s="81"/>
      <c r="FZ29" s="81"/>
      <c r="GA29" s="81"/>
      <c r="GB29" s="81"/>
      <c r="GC29" s="81"/>
      <c r="GD29" s="81"/>
      <c r="GE29" s="81"/>
      <c r="GF29" s="81"/>
      <c r="GG29" s="81"/>
      <c r="GH29" s="81"/>
      <c r="GI29" s="81"/>
      <c r="GJ29" s="81"/>
      <c r="GK29" s="81"/>
      <c r="GL29" s="81"/>
      <c r="GM29" s="81"/>
      <c r="GN29" s="81"/>
      <c r="GO29" s="81"/>
      <c r="GP29" s="81"/>
      <c r="GQ29" s="81"/>
      <c r="GR29" s="81"/>
      <c r="GS29" s="81"/>
      <c r="GT29" s="81"/>
      <c r="GU29" s="81"/>
      <c r="GV29" s="81"/>
      <c r="GW29" s="81"/>
      <c r="GX29" s="81"/>
      <c r="GY29" s="81"/>
      <c r="GZ29" s="81"/>
      <c r="HA29" s="81"/>
      <c r="HB29" s="81"/>
      <c r="HC29" s="81"/>
      <c r="HD29" s="81"/>
      <c r="HE29" s="81"/>
      <c r="HF29" s="81"/>
      <c r="HG29" s="81"/>
      <c r="HH29" s="81"/>
      <c r="HI29" s="81"/>
      <c r="HJ29" s="81"/>
      <c r="HK29" s="81"/>
      <c r="HL29" s="81"/>
      <c r="HM29" s="81"/>
      <c r="HN29" s="81"/>
      <c r="HO29" s="81"/>
      <c r="HP29" s="81"/>
      <c r="HQ29" s="81"/>
      <c r="HR29" s="81"/>
      <c r="HS29" s="81"/>
      <c r="HT29" s="81"/>
      <c r="HU29" s="81"/>
      <c r="HV29" s="81"/>
      <c r="HW29" s="81"/>
      <c r="HX29" s="81"/>
      <c r="HY29" s="81"/>
      <c r="HZ29" s="81"/>
      <c r="IA29" s="81"/>
      <c r="IB29" s="81"/>
      <c r="IC29" s="81"/>
      <c r="ID29" s="81"/>
      <c r="IE29" s="81"/>
      <c r="IF29" s="81"/>
      <c r="IG29" s="81"/>
      <c r="IH29" s="81"/>
      <c r="II29" s="81"/>
      <c r="IJ29" s="81"/>
      <c r="IK29" s="81"/>
      <c r="IL29" s="81"/>
      <c r="IM29" s="81"/>
      <c r="IN29" s="81"/>
      <c r="IO29" s="81"/>
      <c r="IP29" s="81"/>
      <c r="IQ29" s="81"/>
      <c r="IR29" s="81"/>
      <c r="IS29" s="81"/>
      <c r="IT29" s="81"/>
      <c r="IU29" s="81"/>
      <c r="IV29" s="81"/>
      <c r="IW29" s="81"/>
    </row>
    <row r="30" spans="1:257" ht="90" customHeight="1">
      <c r="A30" s="81"/>
      <c r="B30" s="66"/>
      <c r="C30" s="120">
        <f t="shared" si="0"/>
        <v>12</v>
      </c>
      <c r="D30" s="121"/>
      <c r="E30" s="95">
        <f>SUMIF(Inventario!$M$19:$M$39,Inventario!$D30,Inventario!$O$19:$O$39)</f>
        <v>5</v>
      </c>
      <c r="F30" s="95">
        <f>SUMIF(Inventario!$R$19:$R$32,Inventario!$D30,Inventario!$T$19:$T$32)</f>
        <v>0</v>
      </c>
      <c r="G30" s="102">
        <f>IF(Inventario!$E30-Inventario!$F30&lt;0,0,Inventario!$E30-Inventario!$F30)</f>
        <v>5</v>
      </c>
      <c r="H30" s="122"/>
      <c r="I30" s="127"/>
      <c r="J30" s="103">
        <f>Inventario!$G30*Inventario!$I30</f>
        <v>0</v>
      </c>
      <c r="K30" s="74"/>
      <c r="L30" s="125">
        <v>19</v>
      </c>
      <c r="M30" s="101" t="str">
        <f>IFERROR(VLOOKUP(L30,Inventario!$C$19:$J$32,2,FALSE()),"NO EXISTE")</f>
        <v>NO EXISTE</v>
      </c>
      <c r="N30" s="126"/>
      <c r="O30" s="125">
        <v>1</v>
      </c>
      <c r="P30" s="66"/>
      <c r="Q30" s="120">
        <v>7</v>
      </c>
      <c r="R30" s="98" t="str">
        <f>IFERROR(VLOOKUP(Q30,Inventario!$C$19:$J$32,2,FALSE()),"NO EXISTE")</f>
        <v>Clavos</v>
      </c>
      <c r="S30" s="123"/>
      <c r="T30" s="120">
        <v>13</v>
      </c>
      <c r="U30" s="66"/>
      <c r="V30" s="120"/>
      <c r="W30" s="99" t="s">
        <v>54</v>
      </c>
      <c r="X30" s="120"/>
      <c r="Y30" s="81"/>
      <c r="Z30" s="81"/>
      <c r="AA30" s="75"/>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c r="BY30" s="81"/>
      <c r="BZ30" s="81"/>
      <c r="CA30" s="81"/>
      <c r="CB30" s="81"/>
      <c r="CC30" s="81"/>
      <c r="CD30" s="81"/>
      <c r="CE30" s="81"/>
      <c r="CF30" s="81"/>
      <c r="CG30" s="81"/>
      <c r="CH30" s="81"/>
      <c r="CI30" s="81"/>
      <c r="CJ30" s="81"/>
      <c r="CK30" s="81"/>
      <c r="CL30" s="81"/>
      <c r="CM30" s="81"/>
      <c r="CN30" s="81"/>
      <c r="CO30" s="81"/>
      <c r="CP30" s="81"/>
      <c r="CQ30" s="81"/>
      <c r="CR30" s="81"/>
      <c r="CS30" s="81"/>
      <c r="CT30" s="81"/>
      <c r="CU30" s="81"/>
      <c r="CV30" s="81"/>
      <c r="CW30" s="81"/>
      <c r="CX30" s="81"/>
      <c r="CY30" s="81"/>
      <c r="CZ30" s="81"/>
      <c r="DA30" s="81"/>
      <c r="DB30" s="81"/>
      <c r="DC30" s="81"/>
      <c r="DD30" s="81"/>
      <c r="DE30" s="81"/>
      <c r="DF30" s="81"/>
      <c r="DG30" s="81"/>
      <c r="DH30" s="81"/>
      <c r="DI30" s="81"/>
      <c r="DJ30" s="81"/>
      <c r="DK30" s="81"/>
      <c r="DL30" s="81"/>
      <c r="DM30" s="81"/>
      <c r="DN30" s="81"/>
      <c r="DO30" s="81"/>
      <c r="DP30" s="81"/>
      <c r="DQ30" s="81"/>
      <c r="DR30" s="81"/>
      <c r="DS30" s="81"/>
      <c r="DT30" s="81"/>
      <c r="DU30" s="81"/>
      <c r="DV30" s="81"/>
      <c r="DW30" s="81"/>
      <c r="DX30" s="81"/>
      <c r="DY30" s="81"/>
      <c r="DZ30" s="81"/>
      <c r="EA30" s="81"/>
      <c r="EB30" s="81"/>
      <c r="EC30" s="81"/>
      <c r="ED30" s="81"/>
      <c r="EE30" s="81"/>
      <c r="EF30" s="81"/>
      <c r="EG30" s="81"/>
      <c r="EH30" s="81"/>
      <c r="EI30" s="81"/>
      <c r="EJ30" s="81"/>
      <c r="EK30" s="81"/>
      <c r="EL30" s="81"/>
      <c r="EM30" s="81"/>
      <c r="EN30" s="81"/>
      <c r="EO30" s="81"/>
      <c r="EP30" s="81"/>
      <c r="EQ30" s="81"/>
      <c r="ER30" s="81"/>
      <c r="ES30" s="81"/>
      <c r="ET30" s="81"/>
      <c r="EU30" s="81"/>
      <c r="EV30" s="81"/>
      <c r="EW30" s="81"/>
      <c r="EX30" s="81"/>
      <c r="EY30" s="81"/>
      <c r="EZ30" s="81"/>
      <c r="FA30" s="81"/>
      <c r="FB30" s="81"/>
      <c r="FC30" s="81"/>
      <c r="FD30" s="81"/>
      <c r="FE30" s="81"/>
      <c r="FF30" s="81"/>
      <c r="FG30" s="81"/>
      <c r="FH30" s="81"/>
      <c r="FI30" s="81"/>
      <c r="FJ30" s="81"/>
      <c r="FK30" s="81"/>
      <c r="FL30" s="81"/>
      <c r="FM30" s="81"/>
      <c r="FN30" s="81"/>
      <c r="FO30" s="81"/>
      <c r="FP30" s="81"/>
      <c r="FQ30" s="81"/>
      <c r="FR30" s="81"/>
      <c r="FS30" s="81"/>
      <c r="FT30" s="81"/>
      <c r="FU30" s="81"/>
      <c r="FV30" s="81"/>
      <c r="FW30" s="81"/>
      <c r="FX30" s="81"/>
      <c r="FY30" s="81"/>
      <c r="FZ30" s="81"/>
      <c r="GA30" s="81"/>
      <c r="GB30" s="81"/>
      <c r="GC30" s="81"/>
      <c r="GD30" s="81"/>
      <c r="GE30" s="81"/>
      <c r="GF30" s="81"/>
      <c r="GG30" s="81"/>
      <c r="GH30" s="81"/>
      <c r="GI30" s="81"/>
      <c r="GJ30" s="81"/>
      <c r="GK30" s="81"/>
      <c r="GL30" s="81"/>
      <c r="GM30" s="81"/>
      <c r="GN30" s="81"/>
      <c r="GO30" s="81"/>
      <c r="GP30" s="81"/>
      <c r="GQ30" s="81"/>
      <c r="GR30" s="81"/>
      <c r="GS30" s="81"/>
      <c r="GT30" s="81"/>
      <c r="GU30" s="81"/>
      <c r="GV30" s="81"/>
      <c r="GW30" s="81"/>
      <c r="GX30" s="81"/>
      <c r="GY30" s="81"/>
      <c r="GZ30" s="81"/>
      <c r="HA30" s="81"/>
      <c r="HB30" s="81"/>
      <c r="HC30" s="81"/>
      <c r="HD30" s="81"/>
      <c r="HE30" s="81"/>
      <c r="HF30" s="81"/>
      <c r="HG30" s="81"/>
      <c r="HH30" s="81"/>
      <c r="HI30" s="81"/>
      <c r="HJ30" s="81"/>
      <c r="HK30" s="81"/>
      <c r="HL30" s="81"/>
      <c r="HM30" s="81"/>
      <c r="HN30" s="81"/>
      <c r="HO30" s="81"/>
      <c r="HP30" s="81"/>
      <c r="HQ30" s="81"/>
      <c r="HR30" s="81"/>
      <c r="HS30" s="81"/>
      <c r="HT30" s="81"/>
      <c r="HU30" s="81"/>
      <c r="HV30" s="81"/>
      <c r="HW30" s="81"/>
      <c r="HX30" s="81"/>
      <c r="HY30" s="81"/>
      <c r="HZ30" s="81"/>
      <c r="IA30" s="81"/>
      <c r="IB30" s="81"/>
      <c r="IC30" s="81"/>
      <c r="ID30" s="81"/>
      <c r="IE30" s="81"/>
      <c r="IF30" s="81"/>
      <c r="IG30" s="81"/>
      <c r="IH30" s="81"/>
      <c r="II30" s="81"/>
      <c r="IJ30" s="81"/>
      <c r="IK30" s="81"/>
      <c r="IL30" s="81"/>
      <c r="IM30" s="81"/>
      <c r="IN30" s="81"/>
      <c r="IO30" s="81"/>
      <c r="IP30" s="81"/>
      <c r="IQ30" s="81"/>
      <c r="IR30" s="81"/>
      <c r="IS30" s="81"/>
      <c r="IT30" s="81"/>
      <c r="IU30" s="81"/>
      <c r="IV30" s="81"/>
      <c r="IW30" s="81"/>
    </row>
    <row r="31" spans="1:257" ht="90" customHeight="1">
      <c r="A31" s="81"/>
      <c r="B31" s="66"/>
      <c r="C31" s="120">
        <f t="shared" si="0"/>
        <v>13</v>
      </c>
      <c r="D31" s="121"/>
      <c r="E31" s="95">
        <f>SUMIF(Inventario!$M$19:$M$39,Inventario!$D31,Inventario!$O$19:$O$39)</f>
        <v>5</v>
      </c>
      <c r="F31" s="95">
        <f>SUMIF(Inventario!$R$19:$R$32,Inventario!$D31,Inventario!$T$19:$T$32)</f>
        <v>0</v>
      </c>
      <c r="G31" s="102">
        <f>IF(Inventario!$E31-Inventario!$F31&lt;0,0,Inventario!$E31-Inventario!$F31)</f>
        <v>5</v>
      </c>
      <c r="H31" s="122"/>
      <c r="I31" s="127"/>
      <c r="J31" s="103">
        <f>Inventario!$G31*Inventario!$I31</f>
        <v>0</v>
      </c>
      <c r="K31" s="74"/>
      <c r="L31" s="125">
        <v>20</v>
      </c>
      <c r="M31" s="101" t="str">
        <f>IFERROR(VLOOKUP(L31,Inventario!$C$19:$J$32,2,FALSE()),"NO EXISTE")</f>
        <v>NO EXISTE</v>
      </c>
      <c r="N31" s="126"/>
      <c r="O31" s="125">
        <v>1</v>
      </c>
      <c r="P31" s="66"/>
      <c r="Q31" s="120">
        <v>7</v>
      </c>
      <c r="R31" s="98" t="str">
        <f>IFERROR(VLOOKUP(Q31,Inventario!$C$19:$J$32,2,FALSE()),"NO EXISTE")</f>
        <v>Clavos</v>
      </c>
      <c r="S31" s="123"/>
      <c r="T31" s="120">
        <v>14</v>
      </c>
      <c r="U31" s="83"/>
      <c r="V31" s="144">
        <f>SUM(V19:V30)</f>
        <v>0</v>
      </c>
      <c r="W31" s="99" t="s">
        <v>55</v>
      </c>
      <c r="X31" s="144">
        <f>SUM(X19:X30)</f>
        <v>0</v>
      </c>
      <c r="Y31" s="81"/>
      <c r="Z31" s="81"/>
      <c r="AA31" s="75"/>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c r="BY31" s="81"/>
      <c r="BZ31" s="81"/>
      <c r="CA31" s="81"/>
      <c r="CB31" s="81"/>
      <c r="CC31" s="81"/>
      <c r="CD31" s="81"/>
      <c r="CE31" s="81"/>
      <c r="CF31" s="81"/>
      <c r="CG31" s="81"/>
      <c r="CH31" s="81"/>
      <c r="CI31" s="81"/>
      <c r="CJ31" s="81"/>
      <c r="CK31" s="81"/>
      <c r="CL31" s="81"/>
      <c r="CM31" s="81"/>
      <c r="CN31" s="81"/>
      <c r="CO31" s="81"/>
      <c r="CP31" s="81"/>
      <c r="CQ31" s="81"/>
      <c r="CR31" s="81"/>
      <c r="CS31" s="81"/>
      <c r="CT31" s="81"/>
      <c r="CU31" s="81"/>
      <c r="CV31" s="81"/>
      <c r="CW31" s="81"/>
      <c r="CX31" s="81"/>
      <c r="CY31" s="81"/>
      <c r="CZ31" s="81"/>
      <c r="DA31" s="81"/>
      <c r="DB31" s="81"/>
      <c r="DC31" s="81"/>
      <c r="DD31" s="81"/>
      <c r="DE31" s="81"/>
      <c r="DF31" s="81"/>
      <c r="DG31" s="81"/>
      <c r="DH31" s="81"/>
      <c r="DI31" s="81"/>
      <c r="DJ31" s="81"/>
      <c r="DK31" s="81"/>
      <c r="DL31" s="81"/>
      <c r="DM31" s="81"/>
      <c r="DN31" s="81"/>
      <c r="DO31" s="81"/>
      <c r="DP31" s="81"/>
      <c r="DQ31" s="81"/>
      <c r="DR31" s="81"/>
      <c r="DS31" s="81"/>
      <c r="DT31" s="81"/>
      <c r="DU31" s="81"/>
      <c r="DV31" s="81"/>
      <c r="DW31" s="81"/>
      <c r="DX31" s="81"/>
      <c r="DY31" s="81"/>
      <c r="DZ31" s="81"/>
      <c r="EA31" s="81"/>
      <c r="EB31" s="81"/>
      <c r="EC31" s="81"/>
      <c r="ED31" s="81"/>
      <c r="EE31" s="81"/>
      <c r="EF31" s="81"/>
      <c r="EG31" s="81"/>
      <c r="EH31" s="81"/>
      <c r="EI31" s="81"/>
      <c r="EJ31" s="81"/>
      <c r="EK31" s="81"/>
      <c r="EL31" s="81"/>
      <c r="EM31" s="81"/>
      <c r="EN31" s="81"/>
      <c r="EO31" s="81"/>
      <c r="EP31" s="81"/>
      <c r="EQ31" s="81"/>
      <c r="ER31" s="81"/>
      <c r="ES31" s="81"/>
      <c r="ET31" s="81"/>
      <c r="EU31" s="81"/>
      <c r="EV31" s="81"/>
      <c r="EW31" s="81"/>
      <c r="EX31" s="81"/>
      <c r="EY31" s="81"/>
      <c r="EZ31" s="81"/>
      <c r="FA31" s="81"/>
      <c r="FB31" s="81"/>
      <c r="FC31" s="81"/>
      <c r="FD31" s="81"/>
      <c r="FE31" s="81"/>
      <c r="FF31" s="81"/>
      <c r="FG31" s="81"/>
      <c r="FH31" s="81"/>
      <c r="FI31" s="81"/>
      <c r="FJ31" s="81"/>
      <c r="FK31" s="81"/>
      <c r="FL31" s="81"/>
      <c r="FM31" s="81"/>
      <c r="FN31" s="81"/>
      <c r="FO31" s="81"/>
      <c r="FP31" s="81"/>
      <c r="FQ31" s="81"/>
      <c r="FR31" s="81"/>
      <c r="FS31" s="81"/>
      <c r="FT31" s="81"/>
      <c r="FU31" s="81"/>
      <c r="FV31" s="81"/>
      <c r="FW31" s="81"/>
      <c r="FX31" s="81"/>
      <c r="FY31" s="81"/>
      <c r="FZ31" s="81"/>
      <c r="GA31" s="81"/>
      <c r="GB31" s="81"/>
      <c r="GC31" s="81"/>
      <c r="GD31" s="81"/>
      <c r="GE31" s="81"/>
      <c r="GF31" s="81"/>
      <c r="GG31" s="81"/>
      <c r="GH31" s="81"/>
      <c r="GI31" s="81"/>
      <c r="GJ31" s="81"/>
      <c r="GK31" s="81"/>
      <c r="GL31" s="81"/>
      <c r="GM31" s="81"/>
      <c r="GN31" s="81"/>
      <c r="GO31" s="81"/>
      <c r="GP31" s="81"/>
      <c r="GQ31" s="81"/>
      <c r="GR31" s="81"/>
      <c r="GS31" s="81"/>
      <c r="GT31" s="81"/>
      <c r="GU31" s="81"/>
      <c r="GV31" s="81"/>
      <c r="GW31" s="81"/>
      <c r="GX31" s="81"/>
      <c r="GY31" s="81"/>
      <c r="GZ31" s="81"/>
      <c r="HA31" s="81"/>
      <c r="HB31" s="81"/>
      <c r="HC31" s="81"/>
      <c r="HD31" s="81"/>
      <c r="HE31" s="81"/>
      <c r="HF31" s="81"/>
      <c r="HG31" s="81"/>
      <c r="HH31" s="81"/>
      <c r="HI31" s="81"/>
      <c r="HJ31" s="81"/>
      <c r="HK31" s="81"/>
      <c r="HL31" s="81"/>
      <c r="HM31" s="81"/>
      <c r="HN31" s="81"/>
      <c r="HO31" s="81"/>
      <c r="HP31" s="81"/>
      <c r="HQ31" s="81"/>
      <c r="HR31" s="81"/>
      <c r="HS31" s="81"/>
      <c r="HT31" s="81"/>
      <c r="HU31" s="81"/>
      <c r="HV31" s="81"/>
      <c r="HW31" s="81"/>
      <c r="HX31" s="81"/>
      <c r="HY31" s="81"/>
      <c r="HZ31" s="81"/>
      <c r="IA31" s="81"/>
      <c r="IB31" s="81"/>
      <c r="IC31" s="81"/>
      <c r="ID31" s="81"/>
      <c r="IE31" s="81"/>
      <c r="IF31" s="81"/>
      <c r="IG31" s="81"/>
      <c r="IH31" s="81"/>
      <c r="II31" s="81"/>
      <c r="IJ31" s="81"/>
      <c r="IK31" s="81"/>
      <c r="IL31" s="81"/>
      <c r="IM31" s="81"/>
      <c r="IN31" s="81"/>
      <c r="IO31" s="81"/>
      <c r="IP31" s="81"/>
      <c r="IQ31" s="81"/>
      <c r="IR31" s="81"/>
      <c r="IS31" s="81"/>
      <c r="IT31" s="81"/>
      <c r="IU31" s="81"/>
      <c r="IV31" s="81"/>
      <c r="IW31" s="81"/>
    </row>
    <row r="32" spans="1:257" ht="90" customHeight="1">
      <c r="A32" s="81"/>
      <c r="B32" s="66"/>
      <c r="C32" s="120">
        <f t="shared" si="0"/>
        <v>14</v>
      </c>
      <c r="D32" s="121"/>
      <c r="E32" s="95">
        <f>SUMIF(Inventario!$M$19:$M$39,Inventario!$D32,Inventario!$O$19:$O$39)</f>
        <v>5</v>
      </c>
      <c r="F32" s="95">
        <f>SUMIF(Inventario!$R$19:$R$32,Inventario!$D32,Inventario!$T$19:$T$32)</f>
        <v>0</v>
      </c>
      <c r="G32" s="102">
        <f>IF(Inventario!$E32-Inventario!$F32&lt;0,0,Inventario!$E32-Inventario!$F32)</f>
        <v>5</v>
      </c>
      <c r="H32" s="122"/>
      <c r="I32" s="127"/>
      <c r="J32" s="103">
        <f>Inventario!$G32*Inventario!$I32</f>
        <v>0</v>
      </c>
      <c r="K32" s="74"/>
      <c r="L32" s="125">
        <v>21</v>
      </c>
      <c r="M32" s="101" t="str">
        <f>IFERROR(VLOOKUP(L32,Inventario!$C$19:$J$32,2,FALSE()),"NO EXISTE")</f>
        <v>NO EXISTE</v>
      </c>
      <c r="N32" s="126"/>
      <c r="O32" s="125">
        <v>1</v>
      </c>
      <c r="P32" s="66"/>
      <c r="Q32" s="120">
        <v>7</v>
      </c>
      <c r="R32" s="98" t="str">
        <f>IFERROR(VLOOKUP(Q32,Inventario!$C$19:$J$32,2,FALSE()),"NO EXISTE")</f>
        <v>Clavos</v>
      </c>
      <c r="S32" s="123"/>
      <c r="T32" s="120">
        <v>15</v>
      </c>
      <c r="U32" s="145" t="s">
        <v>30</v>
      </c>
      <c r="V32" s="66"/>
      <c r="W32" s="74"/>
      <c r="X32" s="66"/>
      <c r="Y32" s="81"/>
      <c r="Z32" s="81"/>
      <c r="AA32" s="75"/>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c r="BY32" s="81"/>
      <c r="BZ32" s="81"/>
      <c r="CA32" s="81"/>
      <c r="CB32" s="81"/>
      <c r="CC32" s="81"/>
      <c r="CD32" s="81"/>
      <c r="CE32" s="81"/>
      <c r="CF32" s="81"/>
      <c r="CG32" s="81"/>
      <c r="CH32" s="81"/>
      <c r="CI32" s="81"/>
      <c r="CJ32" s="81"/>
      <c r="CK32" s="81"/>
      <c r="CL32" s="81"/>
      <c r="CM32" s="81"/>
      <c r="CN32" s="81"/>
      <c r="CO32" s="81"/>
      <c r="CP32" s="81"/>
      <c r="CQ32" s="81"/>
      <c r="CR32" s="81"/>
      <c r="CS32" s="81"/>
      <c r="CT32" s="81"/>
      <c r="CU32" s="81"/>
      <c r="CV32" s="81"/>
      <c r="CW32" s="81"/>
      <c r="CX32" s="81"/>
      <c r="CY32" s="81"/>
      <c r="CZ32" s="81"/>
      <c r="DA32" s="81"/>
      <c r="DB32" s="81"/>
      <c r="DC32" s="81"/>
      <c r="DD32" s="81"/>
      <c r="DE32" s="81"/>
      <c r="DF32" s="81"/>
      <c r="DG32" s="81"/>
      <c r="DH32" s="81"/>
      <c r="DI32" s="81"/>
      <c r="DJ32" s="81"/>
      <c r="DK32" s="81"/>
      <c r="DL32" s="81"/>
      <c r="DM32" s="81"/>
      <c r="DN32" s="81"/>
      <c r="DO32" s="81"/>
      <c r="DP32" s="81"/>
      <c r="DQ32" s="81"/>
      <c r="DR32" s="81"/>
      <c r="DS32" s="81"/>
      <c r="DT32" s="81"/>
      <c r="DU32" s="81"/>
      <c r="DV32" s="81"/>
      <c r="DW32" s="81"/>
      <c r="DX32" s="81"/>
      <c r="DY32" s="81"/>
      <c r="DZ32" s="81"/>
      <c r="EA32" s="81"/>
      <c r="EB32" s="81"/>
      <c r="EC32" s="81"/>
      <c r="ED32" s="81"/>
      <c r="EE32" s="81"/>
      <c r="EF32" s="81"/>
      <c r="EG32" s="81"/>
      <c r="EH32" s="81"/>
      <c r="EI32" s="81"/>
      <c r="EJ32" s="81"/>
      <c r="EK32" s="81"/>
      <c r="EL32" s="81"/>
      <c r="EM32" s="81"/>
      <c r="EN32" s="81"/>
      <c r="EO32" s="81"/>
      <c r="EP32" s="81"/>
      <c r="EQ32" s="81"/>
      <c r="ER32" s="81"/>
      <c r="ES32" s="81"/>
      <c r="ET32" s="81"/>
      <c r="EU32" s="81"/>
      <c r="EV32" s="81"/>
      <c r="EW32" s="81"/>
      <c r="EX32" s="81"/>
      <c r="EY32" s="81"/>
      <c r="EZ32" s="81"/>
      <c r="FA32" s="81"/>
      <c r="FB32" s="81"/>
      <c r="FC32" s="81"/>
      <c r="FD32" s="81"/>
      <c r="FE32" s="81"/>
      <c r="FF32" s="81"/>
      <c r="FG32" s="81"/>
      <c r="FH32" s="81"/>
      <c r="FI32" s="81"/>
      <c r="FJ32" s="81"/>
      <c r="FK32" s="81"/>
      <c r="FL32" s="81"/>
      <c r="FM32" s="81"/>
      <c r="FN32" s="81"/>
      <c r="FO32" s="81"/>
      <c r="FP32" s="81"/>
      <c r="FQ32" s="81"/>
      <c r="FR32" s="81"/>
      <c r="FS32" s="81"/>
      <c r="FT32" s="81"/>
      <c r="FU32" s="81"/>
      <c r="FV32" s="81"/>
      <c r="FW32" s="81"/>
      <c r="FX32" s="81"/>
      <c r="FY32" s="81"/>
      <c r="FZ32" s="81"/>
      <c r="GA32" s="81"/>
      <c r="GB32" s="81"/>
      <c r="GC32" s="81"/>
      <c r="GD32" s="81"/>
      <c r="GE32" s="81"/>
      <c r="GF32" s="81"/>
      <c r="GG32" s="81"/>
      <c r="GH32" s="81"/>
      <c r="GI32" s="81"/>
      <c r="GJ32" s="81"/>
      <c r="GK32" s="81"/>
      <c r="GL32" s="81"/>
      <c r="GM32" s="81"/>
      <c r="GN32" s="81"/>
      <c r="GO32" s="81"/>
      <c r="GP32" s="81"/>
      <c r="GQ32" s="81"/>
      <c r="GR32" s="81"/>
      <c r="GS32" s="81"/>
      <c r="GT32" s="81"/>
      <c r="GU32" s="81"/>
      <c r="GV32" s="81"/>
      <c r="GW32" s="81"/>
      <c r="GX32" s="81"/>
      <c r="GY32" s="81"/>
      <c r="GZ32" s="81"/>
      <c r="HA32" s="81"/>
      <c r="HB32" s="81"/>
      <c r="HC32" s="81"/>
      <c r="HD32" s="81"/>
      <c r="HE32" s="81"/>
      <c r="HF32" s="81"/>
      <c r="HG32" s="81"/>
      <c r="HH32" s="81"/>
      <c r="HI32" s="81"/>
      <c r="HJ32" s="81"/>
      <c r="HK32" s="81"/>
      <c r="HL32" s="81"/>
      <c r="HM32" s="81"/>
      <c r="HN32" s="81"/>
      <c r="HO32" s="81"/>
      <c r="HP32" s="81"/>
      <c r="HQ32" s="81"/>
      <c r="HR32" s="81"/>
      <c r="HS32" s="81"/>
      <c r="HT32" s="81"/>
      <c r="HU32" s="81"/>
      <c r="HV32" s="81"/>
      <c r="HW32" s="81"/>
      <c r="HX32" s="81"/>
      <c r="HY32" s="81"/>
      <c r="HZ32" s="81"/>
      <c r="IA32" s="81"/>
      <c r="IB32" s="81"/>
      <c r="IC32" s="81"/>
      <c r="ID32" s="81"/>
      <c r="IE32" s="81"/>
      <c r="IF32" s="81"/>
      <c r="IG32" s="81"/>
      <c r="IH32" s="81"/>
      <c r="II32" s="81"/>
      <c r="IJ32" s="81"/>
      <c r="IK32" s="81"/>
      <c r="IL32" s="81"/>
      <c r="IM32" s="81"/>
      <c r="IN32" s="81"/>
      <c r="IO32" s="81"/>
      <c r="IP32" s="81"/>
      <c r="IQ32" s="81"/>
      <c r="IR32" s="81"/>
      <c r="IS32" s="81"/>
      <c r="IT32" s="81"/>
      <c r="IU32" s="81"/>
      <c r="IV32" s="81"/>
      <c r="IW32" s="81"/>
    </row>
    <row r="33" spans="1:257" ht="90" customHeight="1">
      <c r="A33" s="81"/>
      <c r="B33" s="66"/>
      <c r="C33" s="74"/>
      <c r="D33" s="74"/>
      <c r="E33" s="92"/>
      <c r="F33" s="171" t="s">
        <v>56</v>
      </c>
      <c r="G33" s="149"/>
      <c r="H33" s="151"/>
      <c r="I33" s="151"/>
      <c r="J33" s="104">
        <f>SUM(Inventario!$J$19:$J$32)</f>
        <v>36611</v>
      </c>
      <c r="K33" s="74"/>
      <c r="L33" s="125">
        <v>22</v>
      </c>
      <c r="M33" s="101" t="str">
        <f>IFERROR(VLOOKUP(L33,Inventario!$C$19:$J$32,2,FALSE()),"NO EXISTE")</f>
        <v>NO EXISTE</v>
      </c>
      <c r="N33" s="126"/>
      <c r="O33" s="125">
        <v>2</v>
      </c>
      <c r="P33" s="66"/>
      <c r="Q33" s="128">
        <v>7</v>
      </c>
      <c r="R33" s="105" t="str">
        <f>IFERROR(VLOOKUP(Q33,Inventario!$C$19:$J$32,2,FALSE()),"NO EXISTE")</f>
        <v>Clavos</v>
      </c>
      <c r="S33" s="129"/>
      <c r="T33" s="128">
        <v>3</v>
      </c>
      <c r="U33" s="106"/>
      <c r="V33" s="66"/>
      <c r="W33" s="74"/>
      <c r="X33" s="66"/>
      <c r="Y33" s="81"/>
      <c r="Z33" s="81"/>
      <c r="AA33" s="75"/>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c r="BY33" s="81"/>
      <c r="BZ33" s="81"/>
      <c r="CA33" s="81"/>
      <c r="CB33" s="81"/>
      <c r="CC33" s="81"/>
      <c r="CD33" s="81"/>
      <c r="CE33" s="81"/>
      <c r="CF33" s="81"/>
      <c r="CG33" s="81"/>
      <c r="CH33" s="81"/>
      <c r="CI33" s="81"/>
      <c r="CJ33" s="81"/>
      <c r="CK33" s="81"/>
      <c r="CL33" s="81"/>
      <c r="CM33" s="81"/>
      <c r="CN33" s="81"/>
      <c r="CO33" s="81"/>
      <c r="CP33" s="81"/>
      <c r="CQ33" s="81"/>
      <c r="CR33" s="81"/>
      <c r="CS33" s="81"/>
      <c r="CT33" s="81"/>
      <c r="CU33" s="81"/>
      <c r="CV33" s="81"/>
      <c r="CW33" s="81"/>
      <c r="CX33" s="81"/>
      <c r="CY33" s="81"/>
      <c r="CZ33" s="81"/>
      <c r="DA33" s="81"/>
      <c r="DB33" s="81"/>
      <c r="DC33" s="81"/>
      <c r="DD33" s="81"/>
      <c r="DE33" s="81"/>
      <c r="DF33" s="81"/>
      <c r="DG33" s="81"/>
      <c r="DH33" s="81"/>
      <c r="DI33" s="81"/>
      <c r="DJ33" s="81"/>
      <c r="DK33" s="81"/>
      <c r="DL33" s="81"/>
      <c r="DM33" s="81"/>
      <c r="DN33" s="81"/>
      <c r="DO33" s="81"/>
      <c r="DP33" s="81"/>
      <c r="DQ33" s="81"/>
      <c r="DR33" s="81"/>
      <c r="DS33" s="81"/>
      <c r="DT33" s="81"/>
      <c r="DU33" s="81"/>
      <c r="DV33" s="81"/>
      <c r="DW33" s="81"/>
      <c r="DX33" s="81"/>
      <c r="DY33" s="81"/>
      <c r="DZ33" s="81"/>
      <c r="EA33" s="81"/>
      <c r="EB33" s="81"/>
      <c r="EC33" s="81"/>
      <c r="ED33" s="81"/>
      <c r="EE33" s="81"/>
      <c r="EF33" s="81"/>
      <c r="EG33" s="81"/>
      <c r="EH33" s="81"/>
      <c r="EI33" s="81"/>
      <c r="EJ33" s="81"/>
      <c r="EK33" s="81"/>
      <c r="EL33" s="81"/>
      <c r="EM33" s="81"/>
      <c r="EN33" s="81"/>
      <c r="EO33" s="81"/>
      <c r="EP33" s="81"/>
      <c r="EQ33" s="81"/>
      <c r="ER33" s="81"/>
      <c r="ES33" s="81"/>
      <c r="ET33" s="81"/>
      <c r="EU33" s="81"/>
      <c r="EV33" s="81"/>
      <c r="EW33" s="81"/>
      <c r="EX33" s="81"/>
      <c r="EY33" s="81"/>
      <c r="EZ33" s="81"/>
      <c r="FA33" s="81"/>
      <c r="FB33" s="81"/>
      <c r="FC33" s="81"/>
      <c r="FD33" s="81"/>
      <c r="FE33" s="81"/>
      <c r="FF33" s="81"/>
      <c r="FG33" s="81"/>
      <c r="FH33" s="81"/>
      <c r="FI33" s="81"/>
      <c r="FJ33" s="81"/>
      <c r="FK33" s="81"/>
      <c r="FL33" s="81"/>
      <c r="FM33" s="81"/>
      <c r="FN33" s="81"/>
      <c r="FO33" s="81"/>
      <c r="FP33" s="81"/>
      <c r="FQ33" s="81"/>
      <c r="FR33" s="81"/>
      <c r="FS33" s="81"/>
      <c r="FT33" s="81"/>
      <c r="FU33" s="81"/>
      <c r="FV33" s="81"/>
      <c r="FW33" s="81"/>
      <c r="FX33" s="81"/>
      <c r="FY33" s="81"/>
      <c r="FZ33" s="81"/>
      <c r="GA33" s="81"/>
      <c r="GB33" s="81"/>
      <c r="GC33" s="81"/>
      <c r="GD33" s="81"/>
      <c r="GE33" s="81"/>
      <c r="GF33" s="81"/>
      <c r="GG33" s="81"/>
      <c r="GH33" s="81"/>
      <c r="GI33" s="81"/>
      <c r="GJ33" s="81"/>
      <c r="GK33" s="81"/>
      <c r="GL33" s="81"/>
      <c r="GM33" s="81"/>
      <c r="GN33" s="81"/>
      <c r="GO33" s="81"/>
      <c r="GP33" s="81"/>
      <c r="GQ33" s="81"/>
      <c r="GR33" s="81"/>
      <c r="GS33" s="81"/>
      <c r="GT33" s="81"/>
      <c r="GU33" s="81"/>
      <c r="GV33" s="81"/>
      <c r="GW33" s="81"/>
      <c r="GX33" s="81"/>
      <c r="GY33" s="81"/>
      <c r="GZ33" s="81"/>
      <c r="HA33" s="81"/>
      <c r="HB33" s="81"/>
      <c r="HC33" s="81"/>
      <c r="HD33" s="81"/>
      <c r="HE33" s="81"/>
      <c r="HF33" s="81"/>
      <c r="HG33" s="81"/>
      <c r="HH33" s="81"/>
      <c r="HI33" s="81"/>
      <c r="HJ33" s="81"/>
      <c r="HK33" s="81"/>
      <c r="HL33" s="81"/>
      <c r="HM33" s="81"/>
      <c r="HN33" s="81"/>
      <c r="HO33" s="81"/>
      <c r="HP33" s="81"/>
      <c r="HQ33" s="81"/>
      <c r="HR33" s="81"/>
      <c r="HS33" s="81"/>
      <c r="HT33" s="81"/>
      <c r="HU33" s="81"/>
      <c r="HV33" s="81"/>
      <c r="HW33" s="81"/>
      <c r="HX33" s="81"/>
      <c r="HY33" s="81"/>
      <c r="HZ33" s="81"/>
      <c r="IA33" s="81"/>
      <c r="IB33" s="81"/>
      <c r="IC33" s="81"/>
      <c r="ID33" s="81"/>
      <c r="IE33" s="81"/>
      <c r="IF33" s="81"/>
      <c r="IG33" s="81"/>
      <c r="IH33" s="81"/>
      <c r="II33" s="81"/>
      <c r="IJ33" s="81"/>
      <c r="IK33" s="81"/>
      <c r="IL33" s="81"/>
      <c r="IM33" s="81"/>
      <c r="IN33" s="81"/>
      <c r="IO33" s="81"/>
      <c r="IP33" s="81"/>
      <c r="IQ33" s="81"/>
      <c r="IR33" s="81"/>
      <c r="IS33" s="81"/>
      <c r="IT33" s="81"/>
      <c r="IU33" s="81"/>
      <c r="IV33" s="81"/>
      <c r="IW33" s="81"/>
    </row>
    <row r="34" spans="1:257" ht="90" customHeight="1">
      <c r="A34" s="81"/>
      <c r="B34" s="66"/>
      <c r="C34" s="74"/>
      <c r="D34" s="82"/>
      <c r="E34" s="92"/>
      <c r="F34" s="83"/>
      <c r="G34" s="75"/>
      <c r="H34" s="74"/>
      <c r="I34" s="74"/>
      <c r="J34" s="73"/>
      <c r="K34" s="74"/>
      <c r="L34" s="125">
        <v>23</v>
      </c>
      <c r="M34" s="101" t="str">
        <f>IFERROR(VLOOKUP(L34,Inventario!$C$19:$J$32,2,FALSE()),"NO EXISTE")</f>
        <v>NO EXISTE</v>
      </c>
      <c r="N34" s="126"/>
      <c r="O34" s="125">
        <v>3</v>
      </c>
      <c r="P34" s="66"/>
      <c r="Q34" s="128">
        <v>7</v>
      </c>
      <c r="R34" s="105" t="str">
        <f>IFERROR(VLOOKUP(Q34,Inventario!$C$19:$J$32,2,FALSE()),"NO EXISTE")</f>
        <v>Clavos</v>
      </c>
      <c r="S34" s="129"/>
      <c r="T34" s="128">
        <v>4</v>
      </c>
      <c r="U34" s="106"/>
      <c r="V34" s="66"/>
      <c r="W34" s="74"/>
      <c r="X34" s="66"/>
      <c r="Y34" s="81"/>
      <c r="Z34" s="81"/>
      <c r="AA34" s="75"/>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c r="BY34" s="81"/>
      <c r="BZ34" s="81"/>
      <c r="CA34" s="81"/>
      <c r="CB34" s="81"/>
      <c r="CC34" s="81"/>
      <c r="CD34" s="81"/>
      <c r="CE34" s="81"/>
      <c r="CF34" s="81"/>
      <c r="CG34" s="81"/>
      <c r="CH34" s="81"/>
      <c r="CI34" s="81"/>
      <c r="CJ34" s="81"/>
      <c r="CK34" s="81"/>
      <c r="CL34" s="81"/>
      <c r="CM34" s="81"/>
      <c r="CN34" s="81"/>
      <c r="CO34" s="81"/>
      <c r="CP34" s="81"/>
      <c r="CQ34" s="81"/>
      <c r="CR34" s="81"/>
      <c r="CS34" s="81"/>
      <c r="CT34" s="81"/>
      <c r="CU34" s="81"/>
      <c r="CV34" s="81"/>
      <c r="CW34" s="81"/>
      <c r="CX34" s="81"/>
      <c r="CY34" s="81"/>
      <c r="CZ34" s="81"/>
      <c r="DA34" s="81"/>
      <c r="DB34" s="81"/>
      <c r="DC34" s="81"/>
      <c r="DD34" s="81"/>
      <c r="DE34" s="81"/>
      <c r="DF34" s="81"/>
      <c r="DG34" s="81"/>
      <c r="DH34" s="81"/>
      <c r="DI34" s="81"/>
      <c r="DJ34" s="81"/>
      <c r="DK34" s="81"/>
      <c r="DL34" s="81"/>
      <c r="DM34" s="81"/>
      <c r="DN34" s="81"/>
      <c r="DO34" s="81"/>
      <c r="DP34" s="81"/>
      <c r="DQ34" s="81"/>
      <c r="DR34" s="81"/>
      <c r="DS34" s="81"/>
      <c r="DT34" s="81"/>
      <c r="DU34" s="81"/>
      <c r="DV34" s="81"/>
      <c r="DW34" s="81"/>
      <c r="DX34" s="81"/>
      <c r="DY34" s="81"/>
      <c r="DZ34" s="81"/>
      <c r="EA34" s="81"/>
      <c r="EB34" s="81"/>
      <c r="EC34" s="81"/>
      <c r="ED34" s="81"/>
      <c r="EE34" s="81"/>
      <c r="EF34" s="81"/>
      <c r="EG34" s="81"/>
      <c r="EH34" s="81"/>
      <c r="EI34" s="81"/>
      <c r="EJ34" s="81"/>
      <c r="EK34" s="81"/>
      <c r="EL34" s="81"/>
      <c r="EM34" s="81"/>
      <c r="EN34" s="81"/>
      <c r="EO34" s="81"/>
      <c r="EP34" s="81"/>
      <c r="EQ34" s="81"/>
      <c r="ER34" s="81"/>
      <c r="ES34" s="81"/>
      <c r="ET34" s="81"/>
      <c r="EU34" s="81"/>
      <c r="EV34" s="81"/>
      <c r="EW34" s="81"/>
      <c r="EX34" s="81"/>
      <c r="EY34" s="81"/>
      <c r="EZ34" s="81"/>
      <c r="FA34" s="81"/>
      <c r="FB34" s="81"/>
      <c r="FC34" s="81"/>
      <c r="FD34" s="81"/>
      <c r="FE34" s="81"/>
      <c r="FF34" s="81"/>
      <c r="FG34" s="81"/>
      <c r="FH34" s="81"/>
      <c r="FI34" s="81"/>
      <c r="FJ34" s="81"/>
      <c r="FK34" s="81"/>
      <c r="FL34" s="81"/>
      <c r="FM34" s="81"/>
      <c r="FN34" s="81"/>
      <c r="FO34" s="81"/>
      <c r="FP34" s="81"/>
      <c r="FQ34" s="81"/>
      <c r="FR34" s="81"/>
      <c r="FS34" s="81"/>
      <c r="FT34" s="81"/>
      <c r="FU34" s="81"/>
      <c r="FV34" s="81"/>
      <c r="FW34" s="81"/>
      <c r="FX34" s="81"/>
      <c r="FY34" s="81"/>
      <c r="FZ34" s="81"/>
      <c r="GA34" s="81"/>
      <c r="GB34" s="81"/>
      <c r="GC34" s="81"/>
      <c r="GD34" s="81"/>
      <c r="GE34" s="81"/>
      <c r="GF34" s="81"/>
      <c r="GG34" s="81"/>
      <c r="GH34" s="81"/>
      <c r="GI34" s="81"/>
      <c r="GJ34" s="81"/>
      <c r="GK34" s="81"/>
      <c r="GL34" s="81"/>
      <c r="GM34" s="81"/>
      <c r="GN34" s="81"/>
      <c r="GO34" s="81"/>
      <c r="GP34" s="81"/>
      <c r="GQ34" s="81"/>
      <c r="GR34" s="81"/>
      <c r="GS34" s="81"/>
      <c r="GT34" s="81"/>
      <c r="GU34" s="81"/>
      <c r="GV34" s="81"/>
      <c r="GW34" s="81"/>
      <c r="GX34" s="81"/>
      <c r="GY34" s="81"/>
      <c r="GZ34" s="81"/>
      <c r="HA34" s="81"/>
      <c r="HB34" s="81"/>
      <c r="HC34" s="81"/>
      <c r="HD34" s="81"/>
      <c r="HE34" s="81"/>
      <c r="HF34" s="81"/>
      <c r="HG34" s="81"/>
      <c r="HH34" s="81"/>
      <c r="HI34" s="81"/>
      <c r="HJ34" s="81"/>
      <c r="HK34" s="81"/>
      <c r="HL34" s="81"/>
      <c r="HM34" s="81"/>
      <c r="HN34" s="81"/>
      <c r="HO34" s="81"/>
      <c r="HP34" s="81"/>
      <c r="HQ34" s="81"/>
      <c r="HR34" s="81"/>
      <c r="HS34" s="81"/>
      <c r="HT34" s="81"/>
      <c r="HU34" s="81"/>
      <c r="HV34" s="81"/>
      <c r="HW34" s="81"/>
      <c r="HX34" s="81"/>
      <c r="HY34" s="81"/>
      <c r="HZ34" s="81"/>
      <c r="IA34" s="81"/>
      <c r="IB34" s="81"/>
      <c r="IC34" s="81"/>
      <c r="ID34" s="81"/>
      <c r="IE34" s="81"/>
      <c r="IF34" s="81"/>
      <c r="IG34" s="81"/>
      <c r="IH34" s="81"/>
      <c r="II34" s="81"/>
      <c r="IJ34" s="81"/>
      <c r="IK34" s="81"/>
      <c r="IL34" s="81"/>
      <c r="IM34" s="81"/>
      <c r="IN34" s="81"/>
      <c r="IO34" s="81"/>
      <c r="IP34" s="81"/>
      <c r="IQ34" s="81"/>
      <c r="IR34" s="81"/>
      <c r="IS34" s="81"/>
      <c r="IT34" s="81"/>
      <c r="IU34" s="81"/>
      <c r="IV34" s="81"/>
      <c r="IW34" s="81"/>
    </row>
    <row r="35" spans="1:257" ht="90" customHeight="1">
      <c r="A35" s="81"/>
      <c r="B35" s="66"/>
      <c r="C35" s="74"/>
      <c r="D35" s="82"/>
      <c r="E35" s="92"/>
      <c r="F35" s="83"/>
      <c r="G35" s="75"/>
      <c r="H35" s="74"/>
      <c r="I35" s="74"/>
      <c r="J35" s="73"/>
      <c r="K35" s="74"/>
      <c r="L35" s="125">
        <v>24</v>
      </c>
      <c r="M35" s="101" t="str">
        <f>IFERROR(VLOOKUP(L35,Inventario!$C$19:$J$32,2,FALSE()),"NO EXISTE")</f>
        <v>NO EXISTE</v>
      </c>
      <c r="N35" s="126"/>
      <c r="O35" s="125">
        <v>4</v>
      </c>
      <c r="P35" s="66"/>
      <c r="Q35" s="128">
        <v>7</v>
      </c>
      <c r="R35" s="105" t="str">
        <f>IFERROR(VLOOKUP(Q35,Inventario!$C$19:$J$32,2,FALSE()),"NO EXISTE")</f>
        <v>Clavos</v>
      </c>
      <c r="S35" s="129"/>
      <c r="T35" s="128">
        <v>5</v>
      </c>
      <c r="U35" s="106"/>
      <c r="V35" s="66"/>
      <c r="W35" s="74"/>
      <c r="X35" s="66"/>
      <c r="Y35" s="81"/>
      <c r="Z35" s="81"/>
      <c r="AA35" s="75"/>
      <c r="AB35" s="81"/>
      <c r="AC35" s="81"/>
      <c r="AD35" s="81"/>
      <c r="AE35" s="81"/>
      <c r="AF35" s="81"/>
      <c r="AG35" s="81"/>
      <c r="AH35" s="81"/>
      <c r="AI35" s="81"/>
      <c r="AJ35" s="81"/>
      <c r="AK35" s="81"/>
      <c r="AL35" s="81"/>
      <c r="AM35" s="81"/>
      <c r="AN35" s="81"/>
      <c r="AO35" s="81"/>
      <c r="AP35" s="81"/>
      <c r="AQ35" s="81"/>
      <c r="AR35" s="81"/>
      <c r="AS35" s="81"/>
      <c r="AT35" s="81"/>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c r="BY35" s="81"/>
      <c r="BZ35" s="81"/>
      <c r="CA35" s="81"/>
      <c r="CB35" s="81"/>
      <c r="CC35" s="81"/>
      <c r="CD35" s="81"/>
      <c r="CE35" s="81"/>
      <c r="CF35" s="81"/>
      <c r="CG35" s="81"/>
      <c r="CH35" s="81"/>
      <c r="CI35" s="81"/>
      <c r="CJ35" s="81"/>
      <c r="CK35" s="81"/>
      <c r="CL35" s="81"/>
      <c r="CM35" s="81"/>
      <c r="CN35" s="81"/>
      <c r="CO35" s="81"/>
      <c r="CP35" s="81"/>
      <c r="CQ35" s="81"/>
      <c r="CR35" s="81"/>
      <c r="CS35" s="81"/>
      <c r="CT35" s="81"/>
      <c r="CU35" s="81"/>
      <c r="CV35" s="81"/>
      <c r="CW35" s="81"/>
      <c r="CX35" s="81"/>
      <c r="CY35" s="81"/>
      <c r="CZ35" s="81"/>
      <c r="DA35" s="81"/>
      <c r="DB35" s="81"/>
      <c r="DC35" s="81"/>
      <c r="DD35" s="81"/>
      <c r="DE35" s="81"/>
      <c r="DF35" s="81"/>
      <c r="DG35" s="81"/>
      <c r="DH35" s="81"/>
      <c r="DI35" s="81"/>
      <c r="DJ35" s="81"/>
      <c r="DK35" s="81"/>
      <c r="DL35" s="81"/>
      <c r="DM35" s="81"/>
      <c r="DN35" s="81"/>
      <c r="DO35" s="81"/>
      <c r="DP35" s="81"/>
      <c r="DQ35" s="81"/>
      <c r="DR35" s="81"/>
      <c r="DS35" s="81"/>
      <c r="DT35" s="81"/>
      <c r="DU35" s="81"/>
      <c r="DV35" s="81"/>
      <c r="DW35" s="81"/>
      <c r="DX35" s="81"/>
      <c r="DY35" s="81"/>
      <c r="DZ35" s="81"/>
      <c r="EA35" s="81"/>
      <c r="EB35" s="81"/>
      <c r="EC35" s="81"/>
      <c r="ED35" s="81"/>
      <c r="EE35" s="81"/>
      <c r="EF35" s="81"/>
      <c r="EG35" s="81"/>
      <c r="EH35" s="81"/>
      <c r="EI35" s="81"/>
      <c r="EJ35" s="81"/>
      <c r="EK35" s="81"/>
      <c r="EL35" s="81"/>
      <c r="EM35" s="81"/>
      <c r="EN35" s="81"/>
      <c r="EO35" s="81"/>
      <c r="EP35" s="81"/>
      <c r="EQ35" s="81"/>
      <c r="ER35" s="81"/>
      <c r="ES35" s="81"/>
      <c r="ET35" s="81"/>
      <c r="EU35" s="81"/>
      <c r="EV35" s="81"/>
      <c r="EW35" s="81"/>
      <c r="EX35" s="81"/>
      <c r="EY35" s="81"/>
      <c r="EZ35" s="81"/>
      <c r="FA35" s="81"/>
      <c r="FB35" s="81"/>
      <c r="FC35" s="81"/>
      <c r="FD35" s="81"/>
      <c r="FE35" s="81"/>
      <c r="FF35" s="81"/>
      <c r="FG35" s="81"/>
      <c r="FH35" s="81"/>
      <c r="FI35" s="81"/>
      <c r="FJ35" s="81"/>
      <c r="FK35" s="81"/>
      <c r="FL35" s="81"/>
      <c r="FM35" s="81"/>
      <c r="FN35" s="81"/>
      <c r="FO35" s="81"/>
      <c r="FP35" s="81"/>
      <c r="FQ35" s="81"/>
      <c r="FR35" s="81"/>
      <c r="FS35" s="81"/>
      <c r="FT35" s="81"/>
      <c r="FU35" s="81"/>
      <c r="FV35" s="81"/>
      <c r="FW35" s="81"/>
      <c r="FX35" s="81"/>
      <c r="FY35" s="81"/>
      <c r="FZ35" s="81"/>
      <c r="GA35" s="81"/>
      <c r="GB35" s="81"/>
      <c r="GC35" s="81"/>
      <c r="GD35" s="81"/>
      <c r="GE35" s="81"/>
      <c r="GF35" s="81"/>
      <c r="GG35" s="81"/>
      <c r="GH35" s="81"/>
      <c r="GI35" s="81"/>
      <c r="GJ35" s="81"/>
      <c r="GK35" s="81"/>
      <c r="GL35" s="81"/>
      <c r="GM35" s="81"/>
      <c r="GN35" s="81"/>
      <c r="GO35" s="81"/>
      <c r="GP35" s="81"/>
      <c r="GQ35" s="81"/>
      <c r="GR35" s="81"/>
      <c r="GS35" s="81"/>
      <c r="GT35" s="81"/>
      <c r="GU35" s="81"/>
      <c r="GV35" s="81"/>
      <c r="GW35" s="81"/>
      <c r="GX35" s="81"/>
      <c r="GY35" s="81"/>
      <c r="GZ35" s="81"/>
      <c r="HA35" s="81"/>
      <c r="HB35" s="81"/>
      <c r="HC35" s="81"/>
      <c r="HD35" s="81"/>
      <c r="HE35" s="81"/>
      <c r="HF35" s="81"/>
      <c r="HG35" s="81"/>
      <c r="HH35" s="81"/>
      <c r="HI35" s="81"/>
      <c r="HJ35" s="81"/>
      <c r="HK35" s="81"/>
      <c r="HL35" s="81"/>
      <c r="HM35" s="81"/>
      <c r="HN35" s="81"/>
      <c r="HO35" s="81"/>
      <c r="HP35" s="81"/>
      <c r="HQ35" s="81"/>
      <c r="HR35" s="81"/>
      <c r="HS35" s="81"/>
      <c r="HT35" s="81"/>
      <c r="HU35" s="81"/>
      <c r="HV35" s="81"/>
      <c r="HW35" s="81"/>
      <c r="HX35" s="81"/>
      <c r="HY35" s="81"/>
      <c r="HZ35" s="81"/>
      <c r="IA35" s="81"/>
      <c r="IB35" s="81"/>
      <c r="IC35" s="81"/>
      <c r="ID35" s="81"/>
      <c r="IE35" s="81"/>
      <c r="IF35" s="81"/>
      <c r="IG35" s="81"/>
      <c r="IH35" s="81"/>
      <c r="II35" s="81"/>
      <c r="IJ35" s="81"/>
      <c r="IK35" s="81"/>
      <c r="IL35" s="81"/>
      <c r="IM35" s="81"/>
      <c r="IN35" s="81"/>
      <c r="IO35" s="81"/>
      <c r="IP35" s="81"/>
      <c r="IQ35" s="81"/>
      <c r="IR35" s="81"/>
      <c r="IS35" s="81"/>
      <c r="IT35" s="81"/>
      <c r="IU35" s="81"/>
      <c r="IV35" s="81"/>
      <c r="IW35" s="81"/>
    </row>
    <row r="36" spans="1:257" ht="90" customHeight="1">
      <c r="A36" s="81"/>
      <c r="B36" s="66"/>
      <c r="C36" s="74"/>
      <c r="D36" s="66"/>
      <c r="E36" s="66"/>
      <c r="F36" s="83"/>
      <c r="G36" s="75"/>
      <c r="H36" s="74"/>
      <c r="I36" s="74"/>
      <c r="J36" s="73"/>
      <c r="K36" s="74"/>
      <c r="L36" s="125">
        <v>25</v>
      </c>
      <c r="M36" s="101" t="str">
        <f>IFERROR(VLOOKUP(L36,Inventario!$C$19:$J$32,2,FALSE()),"NO EXISTE")</f>
        <v>NO EXISTE</v>
      </c>
      <c r="N36" s="126"/>
      <c r="O36" s="125">
        <v>5</v>
      </c>
      <c r="P36" s="66"/>
      <c r="Q36" s="128">
        <v>7</v>
      </c>
      <c r="R36" s="105" t="str">
        <f>IFERROR(VLOOKUP(Q36,Inventario!$C$19:$J$32,2,FALSE()),"NO EXISTE")</f>
        <v>Clavos</v>
      </c>
      <c r="S36" s="129"/>
      <c r="T36" s="128">
        <v>6</v>
      </c>
      <c r="U36" s="106"/>
      <c r="V36" s="66"/>
      <c r="W36" s="66"/>
      <c r="X36" s="66"/>
      <c r="Y36" s="81"/>
      <c r="Z36" s="81"/>
      <c r="AA36" s="81"/>
      <c r="AB36" s="81"/>
      <c r="AC36" s="81"/>
      <c r="AD36" s="81"/>
      <c r="AE36" s="81"/>
      <c r="AF36" s="81"/>
      <c r="AG36" s="81"/>
      <c r="AH36" s="81"/>
      <c r="AI36" s="81"/>
      <c r="AJ36" s="81"/>
      <c r="AK36" s="81"/>
      <c r="AL36" s="81"/>
      <c r="AM36" s="81"/>
      <c r="AN36" s="81"/>
      <c r="AO36" s="81"/>
      <c r="AP36" s="81"/>
      <c r="AQ36" s="81"/>
      <c r="AR36" s="81"/>
      <c r="AS36" s="81"/>
      <c r="AT36" s="81"/>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c r="BY36" s="81"/>
      <c r="BZ36" s="81"/>
      <c r="CA36" s="81"/>
      <c r="CB36" s="81"/>
      <c r="CC36" s="81"/>
      <c r="CD36" s="81"/>
      <c r="CE36" s="81"/>
      <c r="CF36" s="81"/>
      <c r="CG36" s="81"/>
      <c r="CH36" s="81"/>
      <c r="CI36" s="81"/>
      <c r="CJ36" s="81"/>
      <c r="CK36" s="81"/>
      <c r="CL36" s="81"/>
      <c r="CM36" s="81"/>
      <c r="CN36" s="81"/>
      <c r="CO36" s="81"/>
      <c r="CP36" s="81"/>
      <c r="CQ36" s="81"/>
      <c r="CR36" s="81"/>
      <c r="CS36" s="81"/>
      <c r="CT36" s="81"/>
      <c r="CU36" s="81"/>
      <c r="CV36" s="81"/>
      <c r="CW36" s="81"/>
      <c r="CX36" s="81"/>
      <c r="CY36" s="81"/>
      <c r="CZ36" s="81"/>
      <c r="DA36" s="81"/>
      <c r="DB36" s="81"/>
      <c r="DC36" s="81"/>
      <c r="DD36" s="81"/>
      <c r="DE36" s="81"/>
      <c r="DF36" s="81"/>
      <c r="DG36" s="81"/>
      <c r="DH36" s="81"/>
      <c r="DI36" s="81"/>
      <c r="DJ36" s="81"/>
      <c r="DK36" s="81"/>
      <c r="DL36" s="81"/>
      <c r="DM36" s="81"/>
      <c r="DN36" s="81"/>
      <c r="DO36" s="81"/>
      <c r="DP36" s="81"/>
      <c r="DQ36" s="81"/>
      <c r="DR36" s="81"/>
      <c r="DS36" s="81"/>
      <c r="DT36" s="81"/>
      <c r="DU36" s="81"/>
      <c r="DV36" s="81"/>
      <c r="DW36" s="81"/>
      <c r="DX36" s="81"/>
      <c r="DY36" s="81"/>
      <c r="DZ36" s="81"/>
      <c r="EA36" s="81"/>
      <c r="EB36" s="81"/>
      <c r="EC36" s="81"/>
      <c r="ED36" s="81"/>
      <c r="EE36" s="81"/>
      <c r="EF36" s="81"/>
      <c r="EG36" s="81"/>
      <c r="EH36" s="81"/>
      <c r="EI36" s="81"/>
      <c r="EJ36" s="81"/>
      <c r="EK36" s="81"/>
      <c r="EL36" s="81"/>
      <c r="EM36" s="81"/>
      <c r="EN36" s="81"/>
      <c r="EO36" s="81"/>
      <c r="EP36" s="81"/>
      <c r="EQ36" s="81"/>
      <c r="ER36" s="81"/>
      <c r="ES36" s="81"/>
      <c r="ET36" s="81"/>
      <c r="EU36" s="81"/>
      <c r="EV36" s="81"/>
      <c r="EW36" s="81"/>
      <c r="EX36" s="81"/>
      <c r="EY36" s="81"/>
      <c r="EZ36" s="81"/>
      <c r="FA36" s="81"/>
      <c r="FB36" s="81"/>
      <c r="FC36" s="81"/>
      <c r="FD36" s="81"/>
      <c r="FE36" s="81"/>
      <c r="FF36" s="81"/>
      <c r="FG36" s="81"/>
      <c r="FH36" s="81"/>
      <c r="FI36" s="81"/>
      <c r="FJ36" s="81"/>
      <c r="FK36" s="81"/>
      <c r="FL36" s="81"/>
      <c r="FM36" s="81"/>
      <c r="FN36" s="81"/>
      <c r="FO36" s="81"/>
      <c r="FP36" s="81"/>
      <c r="FQ36" s="81"/>
      <c r="FR36" s="81"/>
      <c r="FS36" s="81"/>
      <c r="FT36" s="81"/>
      <c r="FU36" s="81"/>
      <c r="FV36" s="81"/>
      <c r="FW36" s="81"/>
      <c r="FX36" s="81"/>
      <c r="FY36" s="81"/>
      <c r="FZ36" s="81"/>
      <c r="GA36" s="81"/>
      <c r="GB36" s="81"/>
      <c r="GC36" s="81"/>
      <c r="GD36" s="81"/>
      <c r="GE36" s="81"/>
      <c r="GF36" s="81"/>
      <c r="GG36" s="81"/>
      <c r="GH36" s="81"/>
      <c r="GI36" s="81"/>
      <c r="GJ36" s="81"/>
      <c r="GK36" s="81"/>
      <c r="GL36" s="81"/>
      <c r="GM36" s="81"/>
      <c r="GN36" s="81"/>
      <c r="GO36" s="81"/>
      <c r="GP36" s="81"/>
      <c r="GQ36" s="81"/>
      <c r="GR36" s="81"/>
      <c r="GS36" s="81"/>
      <c r="GT36" s="81"/>
      <c r="GU36" s="81"/>
      <c r="GV36" s="81"/>
      <c r="GW36" s="81"/>
      <c r="GX36" s="81"/>
      <c r="GY36" s="81"/>
      <c r="GZ36" s="81"/>
      <c r="HA36" s="81"/>
      <c r="HB36" s="81"/>
      <c r="HC36" s="81"/>
      <c r="HD36" s="81"/>
      <c r="HE36" s="81"/>
      <c r="HF36" s="81"/>
      <c r="HG36" s="81"/>
      <c r="HH36" s="81"/>
      <c r="HI36" s="81"/>
      <c r="HJ36" s="81"/>
      <c r="HK36" s="81"/>
      <c r="HL36" s="81"/>
      <c r="HM36" s="81"/>
      <c r="HN36" s="81"/>
      <c r="HO36" s="81"/>
      <c r="HP36" s="81"/>
      <c r="HQ36" s="81"/>
      <c r="HR36" s="81"/>
      <c r="HS36" s="81"/>
      <c r="HT36" s="81"/>
      <c r="HU36" s="81"/>
      <c r="HV36" s="81"/>
      <c r="HW36" s="81"/>
      <c r="HX36" s="81"/>
      <c r="HY36" s="81"/>
      <c r="HZ36" s="81"/>
      <c r="IA36" s="81"/>
      <c r="IB36" s="81"/>
      <c r="IC36" s="81"/>
      <c r="ID36" s="81"/>
      <c r="IE36" s="81"/>
      <c r="IF36" s="81"/>
      <c r="IG36" s="81"/>
      <c r="IH36" s="81"/>
      <c r="II36" s="81"/>
      <c r="IJ36" s="81"/>
      <c r="IK36" s="81"/>
      <c r="IL36" s="81"/>
      <c r="IM36" s="81"/>
      <c r="IN36" s="81"/>
      <c r="IO36" s="81"/>
      <c r="IP36" s="81"/>
      <c r="IQ36" s="81"/>
      <c r="IR36" s="81"/>
      <c r="IS36" s="81"/>
      <c r="IT36" s="81"/>
      <c r="IU36" s="81"/>
      <c r="IV36" s="81"/>
      <c r="IW36" s="81"/>
    </row>
    <row r="37" spans="1:257" ht="90" customHeight="1">
      <c r="A37" s="81"/>
      <c r="B37" s="66"/>
      <c r="C37" s="74"/>
      <c r="D37" s="66"/>
      <c r="E37" s="66"/>
      <c r="F37" s="83"/>
      <c r="G37" s="75"/>
      <c r="H37" s="74"/>
      <c r="I37" s="74"/>
      <c r="J37" s="73"/>
      <c r="K37" s="74"/>
      <c r="L37" s="125">
        <v>26</v>
      </c>
      <c r="M37" s="101" t="str">
        <f>IFERROR(VLOOKUP(L37,Inventario!$C$19:$J$32,2,FALSE()),"NO EXISTE")</f>
        <v>NO EXISTE</v>
      </c>
      <c r="N37" s="126"/>
      <c r="O37" s="125">
        <v>6</v>
      </c>
      <c r="P37" s="66"/>
      <c r="Q37" s="128">
        <v>7</v>
      </c>
      <c r="R37" s="105" t="str">
        <f>IFERROR(VLOOKUP(Q37,Inventario!$C$19:$J$32,2,FALSE()),"NO EXISTE")</f>
        <v>Clavos</v>
      </c>
      <c r="S37" s="129"/>
      <c r="T37" s="128">
        <v>7</v>
      </c>
      <c r="U37" s="106"/>
      <c r="V37" s="66"/>
      <c r="W37" s="66"/>
      <c r="X37" s="66"/>
      <c r="Y37" s="81"/>
      <c r="Z37" s="81"/>
      <c r="AA37" s="81"/>
      <c r="AB37" s="81"/>
      <c r="AC37" s="81"/>
      <c r="AD37" s="81"/>
      <c r="AE37" s="81"/>
      <c r="AF37" s="81"/>
      <c r="AG37" s="81"/>
      <c r="AH37" s="81"/>
      <c r="AI37" s="81"/>
      <c r="AJ37" s="81"/>
      <c r="AK37" s="81"/>
      <c r="AL37" s="81"/>
      <c r="AM37" s="81"/>
      <c r="AN37" s="81"/>
      <c r="AO37" s="81"/>
      <c r="AP37" s="81"/>
      <c r="AQ37" s="81"/>
      <c r="AR37" s="81"/>
      <c r="AS37" s="81"/>
      <c r="AT37" s="81"/>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c r="BY37" s="81"/>
      <c r="BZ37" s="81"/>
      <c r="CA37" s="81"/>
      <c r="CB37" s="81"/>
      <c r="CC37" s="81"/>
      <c r="CD37" s="81"/>
      <c r="CE37" s="81"/>
      <c r="CF37" s="81"/>
      <c r="CG37" s="81"/>
      <c r="CH37" s="81"/>
      <c r="CI37" s="81"/>
      <c r="CJ37" s="81"/>
      <c r="CK37" s="81"/>
      <c r="CL37" s="81"/>
      <c r="CM37" s="81"/>
      <c r="CN37" s="81"/>
      <c r="CO37" s="81"/>
      <c r="CP37" s="81"/>
      <c r="CQ37" s="81"/>
      <c r="CR37" s="81"/>
      <c r="CS37" s="81"/>
      <c r="CT37" s="81"/>
      <c r="CU37" s="81"/>
      <c r="CV37" s="81"/>
      <c r="CW37" s="81"/>
      <c r="CX37" s="81"/>
      <c r="CY37" s="81"/>
      <c r="CZ37" s="81"/>
      <c r="DA37" s="81"/>
      <c r="DB37" s="81"/>
      <c r="DC37" s="81"/>
      <c r="DD37" s="81"/>
      <c r="DE37" s="81"/>
      <c r="DF37" s="81"/>
      <c r="DG37" s="81"/>
      <c r="DH37" s="81"/>
      <c r="DI37" s="81"/>
      <c r="DJ37" s="81"/>
      <c r="DK37" s="81"/>
      <c r="DL37" s="81"/>
      <c r="DM37" s="81"/>
      <c r="DN37" s="81"/>
      <c r="DO37" s="81"/>
      <c r="DP37" s="81"/>
      <c r="DQ37" s="81"/>
      <c r="DR37" s="81"/>
      <c r="DS37" s="81"/>
      <c r="DT37" s="81"/>
      <c r="DU37" s="81"/>
      <c r="DV37" s="81"/>
      <c r="DW37" s="81"/>
      <c r="DX37" s="81"/>
      <c r="DY37" s="81"/>
      <c r="DZ37" s="81"/>
      <c r="EA37" s="81"/>
      <c r="EB37" s="81"/>
      <c r="EC37" s="81"/>
      <c r="ED37" s="81"/>
      <c r="EE37" s="81"/>
      <c r="EF37" s="81"/>
      <c r="EG37" s="81"/>
      <c r="EH37" s="81"/>
      <c r="EI37" s="81"/>
      <c r="EJ37" s="81"/>
      <c r="EK37" s="81"/>
      <c r="EL37" s="81"/>
      <c r="EM37" s="81"/>
      <c r="EN37" s="81"/>
      <c r="EO37" s="81"/>
      <c r="EP37" s="81"/>
      <c r="EQ37" s="81"/>
      <c r="ER37" s="81"/>
      <c r="ES37" s="81"/>
      <c r="ET37" s="81"/>
      <c r="EU37" s="81"/>
      <c r="EV37" s="81"/>
      <c r="EW37" s="81"/>
      <c r="EX37" s="81"/>
      <c r="EY37" s="81"/>
      <c r="EZ37" s="81"/>
      <c r="FA37" s="81"/>
      <c r="FB37" s="81"/>
      <c r="FC37" s="81"/>
      <c r="FD37" s="81"/>
      <c r="FE37" s="81"/>
      <c r="FF37" s="81"/>
      <c r="FG37" s="81"/>
      <c r="FH37" s="81"/>
      <c r="FI37" s="81"/>
      <c r="FJ37" s="81"/>
      <c r="FK37" s="81"/>
      <c r="FL37" s="81"/>
      <c r="FM37" s="81"/>
      <c r="FN37" s="81"/>
      <c r="FO37" s="81"/>
      <c r="FP37" s="81"/>
      <c r="FQ37" s="81"/>
      <c r="FR37" s="81"/>
      <c r="FS37" s="81"/>
      <c r="FT37" s="81"/>
      <c r="FU37" s="81"/>
      <c r="FV37" s="81"/>
      <c r="FW37" s="81"/>
      <c r="FX37" s="81"/>
      <c r="FY37" s="81"/>
      <c r="FZ37" s="81"/>
      <c r="GA37" s="81"/>
      <c r="GB37" s="81"/>
      <c r="GC37" s="81"/>
      <c r="GD37" s="81"/>
      <c r="GE37" s="81"/>
      <c r="GF37" s="81"/>
      <c r="GG37" s="81"/>
      <c r="GH37" s="81"/>
      <c r="GI37" s="81"/>
      <c r="GJ37" s="81"/>
      <c r="GK37" s="81"/>
      <c r="GL37" s="81"/>
      <c r="GM37" s="81"/>
      <c r="GN37" s="81"/>
      <c r="GO37" s="81"/>
      <c r="GP37" s="81"/>
      <c r="GQ37" s="81"/>
      <c r="GR37" s="81"/>
      <c r="GS37" s="81"/>
      <c r="GT37" s="81"/>
      <c r="GU37" s="81"/>
      <c r="GV37" s="81"/>
      <c r="GW37" s="81"/>
      <c r="GX37" s="81"/>
      <c r="GY37" s="81"/>
      <c r="GZ37" s="81"/>
      <c r="HA37" s="81"/>
      <c r="HB37" s="81"/>
      <c r="HC37" s="81"/>
      <c r="HD37" s="81"/>
      <c r="HE37" s="81"/>
      <c r="HF37" s="81"/>
      <c r="HG37" s="81"/>
      <c r="HH37" s="81"/>
      <c r="HI37" s="81"/>
      <c r="HJ37" s="81"/>
      <c r="HK37" s="81"/>
      <c r="HL37" s="81"/>
      <c r="HM37" s="81"/>
      <c r="HN37" s="81"/>
      <c r="HO37" s="81"/>
      <c r="HP37" s="81"/>
      <c r="HQ37" s="81"/>
      <c r="HR37" s="81"/>
      <c r="HS37" s="81"/>
      <c r="HT37" s="81"/>
      <c r="HU37" s="81"/>
      <c r="HV37" s="81"/>
      <c r="HW37" s="81"/>
      <c r="HX37" s="81"/>
      <c r="HY37" s="81"/>
      <c r="HZ37" s="81"/>
      <c r="IA37" s="81"/>
      <c r="IB37" s="81"/>
      <c r="IC37" s="81"/>
      <c r="ID37" s="81"/>
      <c r="IE37" s="81"/>
      <c r="IF37" s="81"/>
      <c r="IG37" s="81"/>
      <c r="IH37" s="81"/>
      <c r="II37" s="81"/>
      <c r="IJ37" s="81"/>
      <c r="IK37" s="81"/>
      <c r="IL37" s="81"/>
      <c r="IM37" s="81"/>
      <c r="IN37" s="81"/>
      <c r="IO37" s="81"/>
      <c r="IP37" s="81"/>
      <c r="IQ37" s="81"/>
      <c r="IR37" s="81"/>
      <c r="IS37" s="81"/>
      <c r="IT37" s="81"/>
      <c r="IU37" s="81"/>
      <c r="IV37" s="81"/>
      <c r="IW37" s="81"/>
    </row>
    <row r="38" spans="1:257" ht="90" customHeight="1">
      <c r="A38" s="81"/>
      <c r="B38" s="66"/>
      <c r="C38" s="74"/>
      <c r="D38" s="66"/>
      <c r="E38" s="82"/>
      <c r="F38" s="83"/>
      <c r="G38" s="75"/>
      <c r="H38" s="74"/>
      <c r="I38" s="74"/>
      <c r="J38" s="73"/>
      <c r="K38" s="74"/>
      <c r="L38" s="125">
        <v>27</v>
      </c>
      <c r="M38" s="101" t="str">
        <f>IFERROR(VLOOKUP(L38,Inventario!$C$19:$J$32,2,FALSE()),"NO EXISTE")</f>
        <v>NO EXISTE</v>
      </c>
      <c r="N38" s="126"/>
      <c r="O38" s="125">
        <v>7</v>
      </c>
      <c r="P38" s="66"/>
      <c r="Q38" s="128">
        <v>7</v>
      </c>
      <c r="R38" s="105" t="str">
        <f>IFERROR(VLOOKUP(Q38,Inventario!$C$19:$J$32,2,FALSE()),"NO EXISTE")</f>
        <v>Clavos</v>
      </c>
      <c r="S38" s="129"/>
      <c r="T38" s="128">
        <v>8</v>
      </c>
      <c r="U38" s="106"/>
      <c r="V38" s="66"/>
      <c r="W38" s="66"/>
      <c r="X38" s="66"/>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c r="BY38" s="81"/>
      <c r="BZ38" s="81"/>
      <c r="CA38" s="81"/>
      <c r="CB38" s="81"/>
      <c r="CC38" s="81"/>
      <c r="CD38" s="81"/>
      <c r="CE38" s="81"/>
      <c r="CF38" s="81"/>
      <c r="CG38" s="81"/>
      <c r="CH38" s="81"/>
      <c r="CI38" s="81"/>
      <c r="CJ38" s="81"/>
      <c r="CK38" s="81"/>
      <c r="CL38" s="81"/>
      <c r="CM38" s="81"/>
      <c r="CN38" s="81"/>
      <c r="CO38" s="81"/>
      <c r="CP38" s="81"/>
      <c r="CQ38" s="81"/>
      <c r="CR38" s="81"/>
      <c r="CS38" s="81"/>
      <c r="CT38" s="81"/>
      <c r="CU38" s="81"/>
      <c r="CV38" s="81"/>
      <c r="CW38" s="81"/>
      <c r="CX38" s="81"/>
      <c r="CY38" s="81"/>
      <c r="CZ38" s="81"/>
      <c r="DA38" s="81"/>
      <c r="DB38" s="81"/>
      <c r="DC38" s="81"/>
      <c r="DD38" s="81"/>
      <c r="DE38" s="81"/>
      <c r="DF38" s="81"/>
      <c r="DG38" s="81"/>
      <c r="DH38" s="81"/>
      <c r="DI38" s="81"/>
      <c r="DJ38" s="81"/>
      <c r="DK38" s="81"/>
      <c r="DL38" s="81"/>
      <c r="DM38" s="81"/>
      <c r="DN38" s="81"/>
      <c r="DO38" s="81"/>
      <c r="DP38" s="81"/>
      <c r="DQ38" s="81"/>
      <c r="DR38" s="81"/>
      <c r="DS38" s="81"/>
      <c r="DT38" s="81"/>
      <c r="DU38" s="81"/>
      <c r="DV38" s="81"/>
      <c r="DW38" s="81"/>
      <c r="DX38" s="81"/>
      <c r="DY38" s="81"/>
      <c r="DZ38" s="81"/>
      <c r="EA38" s="81"/>
      <c r="EB38" s="81"/>
      <c r="EC38" s="81"/>
      <c r="ED38" s="81"/>
      <c r="EE38" s="81"/>
      <c r="EF38" s="81"/>
      <c r="EG38" s="81"/>
      <c r="EH38" s="81"/>
      <c r="EI38" s="81"/>
      <c r="EJ38" s="81"/>
      <c r="EK38" s="81"/>
      <c r="EL38" s="81"/>
      <c r="EM38" s="81"/>
      <c r="EN38" s="81"/>
      <c r="EO38" s="81"/>
      <c r="EP38" s="81"/>
      <c r="EQ38" s="81"/>
      <c r="ER38" s="81"/>
      <c r="ES38" s="81"/>
      <c r="ET38" s="81"/>
      <c r="EU38" s="81"/>
      <c r="EV38" s="81"/>
      <c r="EW38" s="81"/>
      <c r="EX38" s="81"/>
      <c r="EY38" s="81"/>
      <c r="EZ38" s="81"/>
      <c r="FA38" s="81"/>
      <c r="FB38" s="81"/>
      <c r="FC38" s="81"/>
      <c r="FD38" s="81"/>
      <c r="FE38" s="81"/>
      <c r="FF38" s="81"/>
      <c r="FG38" s="81"/>
      <c r="FH38" s="81"/>
      <c r="FI38" s="81"/>
      <c r="FJ38" s="81"/>
      <c r="FK38" s="81"/>
      <c r="FL38" s="81"/>
      <c r="FM38" s="81"/>
      <c r="FN38" s="81"/>
      <c r="FO38" s="81"/>
      <c r="FP38" s="81"/>
      <c r="FQ38" s="81"/>
      <c r="FR38" s="81"/>
      <c r="FS38" s="81"/>
      <c r="FT38" s="81"/>
      <c r="FU38" s="81"/>
      <c r="FV38" s="81"/>
      <c r="FW38" s="81"/>
      <c r="FX38" s="81"/>
      <c r="FY38" s="81"/>
      <c r="FZ38" s="81"/>
      <c r="GA38" s="81"/>
      <c r="GB38" s="81"/>
      <c r="GC38" s="81"/>
      <c r="GD38" s="81"/>
      <c r="GE38" s="81"/>
      <c r="GF38" s="81"/>
      <c r="GG38" s="81"/>
      <c r="GH38" s="81"/>
      <c r="GI38" s="81"/>
      <c r="GJ38" s="81"/>
      <c r="GK38" s="81"/>
      <c r="GL38" s="81"/>
      <c r="GM38" s="81"/>
      <c r="GN38" s="81"/>
      <c r="GO38" s="81"/>
      <c r="GP38" s="81"/>
      <c r="GQ38" s="81"/>
      <c r="GR38" s="81"/>
      <c r="GS38" s="81"/>
      <c r="GT38" s="81"/>
      <c r="GU38" s="81"/>
      <c r="GV38" s="81"/>
      <c r="GW38" s="81"/>
      <c r="GX38" s="81"/>
      <c r="GY38" s="81"/>
      <c r="GZ38" s="81"/>
      <c r="HA38" s="81"/>
      <c r="HB38" s="81"/>
      <c r="HC38" s="81"/>
      <c r="HD38" s="81"/>
      <c r="HE38" s="81"/>
      <c r="HF38" s="81"/>
      <c r="HG38" s="81"/>
      <c r="HH38" s="81"/>
      <c r="HI38" s="81"/>
      <c r="HJ38" s="81"/>
      <c r="HK38" s="81"/>
      <c r="HL38" s="81"/>
      <c r="HM38" s="81"/>
      <c r="HN38" s="81"/>
      <c r="HO38" s="81"/>
      <c r="HP38" s="81"/>
      <c r="HQ38" s="81"/>
      <c r="HR38" s="81"/>
      <c r="HS38" s="81"/>
      <c r="HT38" s="81"/>
      <c r="HU38" s="81"/>
      <c r="HV38" s="81"/>
      <c r="HW38" s="81"/>
      <c r="HX38" s="81"/>
      <c r="HY38" s="81"/>
      <c r="HZ38" s="81"/>
      <c r="IA38" s="81"/>
      <c r="IB38" s="81"/>
      <c r="IC38" s="81"/>
      <c r="ID38" s="81"/>
      <c r="IE38" s="81"/>
      <c r="IF38" s="81"/>
      <c r="IG38" s="81"/>
      <c r="IH38" s="81"/>
      <c r="II38" s="81"/>
      <c r="IJ38" s="81"/>
      <c r="IK38" s="81"/>
      <c r="IL38" s="81"/>
      <c r="IM38" s="81"/>
      <c r="IN38" s="81"/>
      <c r="IO38" s="81"/>
      <c r="IP38" s="81"/>
      <c r="IQ38" s="81"/>
      <c r="IR38" s="81"/>
      <c r="IS38" s="81"/>
      <c r="IT38" s="81"/>
      <c r="IU38" s="81"/>
      <c r="IV38" s="81"/>
      <c r="IW38" s="81"/>
    </row>
    <row r="39" spans="1:257" ht="90" customHeight="1">
      <c r="A39" s="81"/>
      <c r="B39" s="66"/>
      <c r="C39" s="74"/>
      <c r="D39" s="66"/>
      <c r="E39" s="66"/>
      <c r="F39" s="83"/>
      <c r="G39" s="75"/>
      <c r="H39" s="74"/>
      <c r="I39" s="74"/>
      <c r="J39" s="73"/>
      <c r="K39" s="74"/>
      <c r="L39" s="125">
        <v>28</v>
      </c>
      <c r="M39" s="101" t="str">
        <f>IFERROR(VLOOKUP(L39,Inventario!$C$19:$J$32,2,FALSE()),"NO EXISTE")</f>
        <v>NO EXISTE</v>
      </c>
      <c r="N39" s="126"/>
      <c r="O39" s="125">
        <v>8</v>
      </c>
      <c r="P39" s="66"/>
      <c r="Q39" s="128">
        <v>7</v>
      </c>
      <c r="R39" s="105" t="str">
        <f>IFERROR(VLOOKUP(Q39,Inventario!$C$19:$J$32,2,FALSE()),"NO EXISTE")</f>
        <v>Clavos</v>
      </c>
      <c r="S39" s="129"/>
      <c r="T39" s="128">
        <v>9</v>
      </c>
      <c r="U39" s="106"/>
      <c r="V39" s="66"/>
      <c r="W39" s="66"/>
      <c r="X39" s="66"/>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c r="BY39" s="81"/>
      <c r="BZ39" s="81"/>
      <c r="CA39" s="81"/>
      <c r="CB39" s="81"/>
      <c r="CC39" s="81"/>
      <c r="CD39" s="81"/>
      <c r="CE39" s="81"/>
      <c r="CF39" s="81"/>
      <c r="CG39" s="81"/>
      <c r="CH39" s="81"/>
      <c r="CI39" s="81"/>
      <c r="CJ39" s="81"/>
      <c r="CK39" s="81"/>
      <c r="CL39" s="81"/>
      <c r="CM39" s="81"/>
      <c r="CN39" s="81"/>
      <c r="CO39" s="81"/>
      <c r="CP39" s="81"/>
      <c r="CQ39" s="81"/>
      <c r="CR39" s="81"/>
      <c r="CS39" s="81"/>
      <c r="CT39" s="81"/>
      <c r="CU39" s="81"/>
      <c r="CV39" s="81"/>
      <c r="CW39" s="81"/>
      <c r="CX39" s="81"/>
      <c r="CY39" s="81"/>
      <c r="CZ39" s="81"/>
      <c r="DA39" s="81"/>
      <c r="DB39" s="81"/>
      <c r="DC39" s="81"/>
      <c r="DD39" s="81"/>
      <c r="DE39" s="81"/>
      <c r="DF39" s="81"/>
      <c r="DG39" s="81"/>
      <c r="DH39" s="81"/>
      <c r="DI39" s="81"/>
      <c r="DJ39" s="81"/>
      <c r="DK39" s="81"/>
      <c r="DL39" s="81"/>
      <c r="DM39" s="81"/>
      <c r="DN39" s="81"/>
      <c r="DO39" s="81"/>
      <c r="DP39" s="81"/>
      <c r="DQ39" s="81"/>
      <c r="DR39" s="81"/>
      <c r="DS39" s="81"/>
      <c r="DT39" s="81"/>
      <c r="DU39" s="81"/>
      <c r="DV39" s="81"/>
      <c r="DW39" s="81"/>
      <c r="DX39" s="81"/>
      <c r="DY39" s="81"/>
      <c r="DZ39" s="81"/>
      <c r="EA39" s="81"/>
      <c r="EB39" s="81"/>
      <c r="EC39" s="81"/>
      <c r="ED39" s="81"/>
      <c r="EE39" s="81"/>
      <c r="EF39" s="81"/>
      <c r="EG39" s="81"/>
      <c r="EH39" s="81"/>
      <c r="EI39" s="81"/>
      <c r="EJ39" s="81"/>
      <c r="EK39" s="81"/>
      <c r="EL39" s="81"/>
      <c r="EM39" s="81"/>
      <c r="EN39" s="81"/>
      <c r="EO39" s="81"/>
      <c r="EP39" s="81"/>
      <c r="EQ39" s="81"/>
      <c r="ER39" s="81"/>
      <c r="ES39" s="81"/>
      <c r="ET39" s="81"/>
      <c r="EU39" s="81"/>
      <c r="EV39" s="81"/>
      <c r="EW39" s="81"/>
      <c r="EX39" s="81"/>
      <c r="EY39" s="81"/>
      <c r="EZ39" s="81"/>
      <c r="FA39" s="81"/>
      <c r="FB39" s="81"/>
      <c r="FC39" s="81"/>
      <c r="FD39" s="81"/>
      <c r="FE39" s="81"/>
      <c r="FF39" s="81"/>
      <c r="FG39" s="81"/>
      <c r="FH39" s="81"/>
      <c r="FI39" s="81"/>
      <c r="FJ39" s="81"/>
      <c r="FK39" s="81"/>
      <c r="FL39" s="81"/>
      <c r="FM39" s="81"/>
      <c r="FN39" s="81"/>
      <c r="FO39" s="81"/>
      <c r="FP39" s="81"/>
      <c r="FQ39" s="81"/>
      <c r="FR39" s="81"/>
      <c r="FS39" s="81"/>
      <c r="FT39" s="81"/>
      <c r="FU39" s="81"/>
      <c r="FV39" s="81"/>
      <c r="FW39" s="81"/>
      <c r="FX39" s="81"/>
      <c r="FY39" s="81"/>
      <c r="FZ39" s="81"/>
      <c r="GA39" s="81"/>
      <c r="GB39" s="81"/>
      <c r="GC39" s="81"/>
      <c r="GD39" s="81"/>
      <c r="GE39" s="81"/>
      <c r="GF39" s="81"/>
      <c r="GG39" s="81"/>
      <c r="GH39" s="81"/>
      <c r="GI39" s="81"/>
      <c r="GJ39" s="81"/>
      <c r="GK39" s="81"/>
      <c r="GL39" s="81"/>
      <c r="GM39" s="81"/>
      <c r="GN39" s="81"/>
      <c r="GO39" s="81"/>
      <c r="GP39" s="81"/>
      <c r="GQ39" s="81"/>
      <c r="GR39" s="81"/>
      <c r="GS39" s="81"/>
      <c r="GT39" s="81"/>
      <c r="GU39" s="81"/>
      <c r="GV39" s="81"/>
      <c r="GW39" s="81"/>
      <c r="GX39" s="81"/>
      <c r="GY39" s="81"/>
      <c r="GZ39" s="81"/>
      <c r="HA39" s="81"/>
      <c r="HB39" s="81"/>
      <c r="HC39" s="81"/>
      <c r="HD39" s="81"/>
      <c r="HE39" s="81"/>
      <c r="HF39" s="81"/>
      <c r="HG39" s="81"/>
      <c r="HH39" s="81"/>
      <c r="HI39" s="81"/>
      <c r="HJ39" s="81"/>
      <c r="HK39" s="81"/>
      <c r="HL39" s="81"/>
      <c r="HM39" s="81"/>
      <c r="HN39" s="81"/>
      <c r="HO39" s="81"/>
      <c r="HP39" s="81"/>
      <c r="HQ39" s="81"/>
      <c r="HR39" s="81"/>
      <c r="HS39" s="81"/>
      <c r="HT39" s="81"/>
      <c r="HU39" s="81"/>
      <c r="HV39" s="81"/>
      <c r="HW39" s="81"/>
      <c r="HX39" s="81"/>
      <c r="HY39" s="81"/>
      <c r="HZ39" s="81"/>
      <c r="IA39" s="81"/>
      <c r="IB39" s="81"/>
      <c r="IC39" s="81"/>
      <c r="ID39" s="81"/>
      <c r="IE39" s="81"/>
      <c r="IF39" s="81"/>
      <c r="IG39" s="81"/>
      <c r="IH39" s="81"/>
      <c r="II39" s="81"/>
      <c r="IJ39" s="81"/>
      <c r="IK39" s="81"/>
      <c r="IL39" s="81"/>
      <c r="IM39" s="81"/>
      <c r="IN39" s="81"/>
      <c r="IO39" s="81"/>
      <c r="IP39" s="81"/>
      <c r="IQ39" s="81"/>
      <c r="IR39" s="81"/>
      <c r="IS39" s="81"/>
      <c r="IT39" s="81"/>
      <c r="IU39" s="81"/>
      <c r="IV39" s="81"/>
      <c r="IW39" s="81"/>
    </row>
    <row r="40" spans="1:257" ht="60" customHeight="1">
      <c r="D40" s="146"/>
      <c r="E40" s="147"/>
      <c r="F40" s="148"/>
      <c r="G40" s="149"/>
      <c r="S40" s="36"/>
      <c r="T40" s="107"/>
      <c r="U40" s="108"/>
    </row>
    <row r="41" spans="1:257" ht="379.75" customHeight="1">
      <c r="B41" s="158" t="s">
        <v>57</v>
      </c>
      <c r="C41" s="151"/>
      <c r="D41" s="152"/>
      <c r="E41" s="147"/>
      <c r="F41" s="148"/>
      <c r="G41" s="149"/>
      <c r="H41" s="151"/>
      <c r="I41" s="151"/>
      <c r="J41" s="153"/>
      <c r="K41" s="151"/>
      <c r="L41" s="149"/>
      <c r="M41" s="155"/>
      <c r="N41" s="156"/>
      <c r="O41" s="149"/>
      <c r="P41" s="159"/>
      <c r="Q41" s="159"/>
      <c r="R41" s="159"/>
      <c r="S41" s="156"/>
      <c r="T41" s="149"/>
      <c r="U41" s="108"/>
    </row>
    <row r="42" spans="1:257" ht="60" customHeight="1">
      <c r="F42" s="109"/>
      <c r="G42" s="109"/>
      <c r="H42" s="110"/>
      <c r="I42" s="110"/>
      <c r="S42" s="36"/>
      <c r="T42" s="3"/>
      <c r="U42" s="108"/>
    </row>
    <row r="43" spans="1:257" ht="60" customHeight="1">
      <c r="F43" s="111"/>
      <c r="G43" s="111"/>
      <c r="H43" s="112"/>
      <c r="I43" s="112"/>
      <c r="S43" s="36"/>
      <c r="T43" s="3"/>
      <c r="U43" s="108"/>
    </row>
    <row r="44" spans="1:257" ht="60" customHeight="1">
      <c r="F44" s="113"/>
      <c r="G44" s="113"/>
      <c r="H44" s="17"/>
      <c r="I44" s="17"/>
      <c r="S44" s="36"/>
      <c r="T44" s="3"/>
      <c r="U44" s="108"/>
    </row>
    <row r="45" spans="1:257" ht="60" customHeight="1">
      <c r="S45" s="36"/>
      <c r="T45" s="3"/>
      <c r="U45" s="114"/>
    </row>
    <row r="46" spans="1:257" ht="60" customHeight="1">
      <c r="S46" s="36"/>
      <c r="T46" s="3"/>
      <c r="U46" s="6"/>
    </row>
    <row r="47" spans="1:257" ht="60" customHeight="1">
      <c r="D47" s="11"/>
      <c r="E47" s="11"/>
      <c r="S47" s="36"/>
      <c r="T47" s="3"/>
      <c r="U47" s="6"/>
    </row>
    <row r="48" spans="1:257" ht="60" customHeight="1">
      <c r="D48" s="8"/>
      <c r="E48" s="65"/>
      <c r="F48" s="115"/>
      <c r="S48" s="36"/>
      <c r="T48" s="3"/>
    </row>
    <row r="49" spans="4:20" ht="60" customHeight="1">
      <c r="D49" s="116"/>
      <c r="E49" s="65"/>
      <c r="F49" s="115"/>
      <c r="S49" s="36"/>
      <c r="T49" s="3"/>
    </row>
    <row r="50" spans="4:20" ht="60" customHeight="1">
      <c r="S50" s="36"/>
      <c r="T50" s="3"/>
    </row>
    <row r="51" spans="4:20" ht="60" customHeight="1">
      <c r="S51" s="36"/>
      <c r="T51" s="3"/>
    </row>
    <row r="52" spans="4:20" ht="60" customHeight="1">
      <c r="O52" s="117"/>
      <c r="S52" s="118"/>
      <c r="T52" s="3"/>
    </row>
    <row r="53" spans="4:20" ht="60" customHeight="1">
      <c r="T53" s="9"/>
    </row>
    <row r="54" spans="4:20" ht="60" customHeight="1">
      <c r="T54" s="9"/>
    </row>
    <row r="55" spans="4:20" ht="60" customHeight="1">
      <c r="T55" s="11"/>
    </row>
    <row r="56" spans="4:20" ht="60" customHeight="1"/>
    <row r="57" spans="4:20" ht="60" customHeight="1"/>
    <row r="58" spans="4:20" ht="60" customHeight="1"/>
    <row r="59" spans="4:20" ht="60" customHeight="1"/>
    <row r="60" spans="4:20" ht="60" customHeight="1"/>
    <row r="61" spans="4:20" ht="60" customHeight="1"/>
    <row r="62" spans="4:20" ht="60" customHeight="1"/>
    <row r="63" spans="4:20" ht="60" customHeight="1"/>
    <row r="64" spans="4:20" ht="60" customHeight="1"/>
    <row r="65" ht="60" customHeight="1"/>
    <row r="66" ht="60" customHeight="1"/>
    <row r="67" ht="60" customHeight="1"/>
    <row r="68" ht="60" customHeight="1"/>
    <row r="69" ht="60" customHeight="1"/>
    <row r="70" ht="60" customHeight="1"/>
    <row r="71" ht="60" customHeight="1"/>
    <row r="72" ht="60" customHeight="1"/>
    <row r="73" ht="60" customHeight="1"/>
    <row r="74" ht="60" customHeight="1"/>
    <row r="75" ht="60" customHeight="1"/>
    <row r="76" ht="60" customHeight="1"/>
    <row r="77" ht="60" customHeight="1"/>
    <row r="78" ht="60" customHeight="1"/>
    <row r="79" ht="60" customHeight="1"/>
    <row r="80" ht="60" customHeight="1"/>
    <row r="81" ht="60" customHeight="1"/>
    <row r="82" ht="60" customHeight="1"/>
    <row r="83" ht="60" customHeight="1"/>
    <row r="84" ht="60" customHeight="1"/>
    <row r="85" ht="60" customHeight="1"/>
    <row r="86" ht="60" customHeight="1"/>
    <row r="87" ht="60" customHeight="1"/>
    <row r="88" ht="60" customHeight="1"/>
    <row r="89" ht="60" customHeight="1"/>
    <row r="90" ht="60" customHeight="1"/>
    <row r="91" ht="60" customHeight="1"/>
    <row r="92" ht="60" customHeight="1"/>
    <row r="93" ht="60" customHeight="1"/>
    <row r="94" ht="60" customHeight="1"/>
    <row r="95" ht="60" customHeight="1"/>
    <row r="96" ht="60" customHeight="1"/>
    <row r="97" ht="60" customHeight="1"/>
    <row r="98" ht="60" customHeight="1"/>
    <row r="99" ht="60" customHeight="1"/>
    <row r="100" ht="60" customHeight="1"/>
    <row r="101" ht="60" customHeight="1"/>
    <row r="102" ht="60" customHeight="1"/>
    <row r="103" ht="60" customHeight="1"/>
    <row r="104" ht="60" customHeight="1"/>
    <row r="105" ht="60" customHeight="1"/>
    <row r="106" ht="60" customHeight="1"/>
    <row r="107" ht="60" customHeight="1"/>
    <row r="108" ht="60" customHeight="1"/>
    <row r="109" ht="60" customHeight="1"/>
    <row r="110" ht="60" customHeight="1"/>
    <row r="111" ht="60" customHeight="1"/>
    <row r="112" ht="60" customHeight="1"/>
    <row r="113" ht="60" customHeight="1"/>
    <row r="114" ht="60" customHeight="1"/>
    <row r="115" ht="60" customHeight="1"/>
    <row r="116" ht="60" customHeight="1"/>
    <row r="117" ht="60" customHeight="1"/>
    <row r="118" ht="60" customHeight="1"/>
    <row r="119" ht="60" customHeight="1"/>
    <row r="120" ht="60" customHeight="1"/>
    <row r="121" ht="60" customHeight="1"/>
    <row r="122" ht="60" customHeight="1"/>
    <row r="123" ht="60" customHeight="1"/>
    <row r="124" ht="60" customHeight="1"/>
    <row r="125" ht="60" customHeight="1"/>
    <row r="126" ht="60" customHeight="1"/>
    <row r="127" ht="60" customHeight="1"/>
    <row r="128" ht="60" customHeight="1"/>
    <row r="129" ht="60" customHeight="1"/>
    <row r="130" ht="60" customHeight="1"/>
    <row r="131" ht="60" customHeight="1"/>
    <row r="132" ht="60" customHeight="1"/>
    <row r="133" ht="60" customHeight="1"/>
    <row r="134" ht="60" customHeight="1"/>
    <row r="135" ht="60" customHeight="1"/>
    <row r="136" ht="60" customHeight="1"/>
    <row r="137" ht="60" customHeight="1"/>
    <row r="138" ht="60" customHeight="1"/>
    <row r="139" ht="60" customHeight="1"/>
    <row r="140" ht="60" customHeight="1"/>
    <row r="141" ht="60" customHeight="1"/>
    <row r="142" ht="60" customHeight="1"/>
    <row r="143" ht="60" customHeight="1"/>
    <row r="144" ht="60" customHeight="1"/>
    <row r="145" ht="60" customHeight="1"/>
    <row r="146" ht="60" customHeight="1"/>
    <row r="147" ht="60" customHeight="1"/>
    <row r="148" ht="60" customHeight="1"/>
    <row r="149" ht="60" customHeight="1"/>
    <row r="150" ht="60" customHeight="1"/>
    <row r="151" ht="60" customHeight="1"/>
    <row r="152" ht="60" customHeight="1"/>
    <row r="153" ht="60" customHeight="1"/>
    <row r="154" ht="60" customHeight="1"/>
    <row r="155" ht="60" customHeight="1"/>
    <row r="156" ht="60" customHeight="1"/>
    <row r="157" ht="60" customHeight="1"/>
    <row r="158" ht="60" customHeight="1"/>
    <row r="159" ht="60" customHeight="1"/>
    <row r="160" ht="60" customHeight="1"/>
    <row r="161" ht="60" customHeight="1"/>
    <row r="162" ht="60" customHeight="1"/>
    <row r="163" ht="60" customHeight="1"/>
    <row r="164" ht="60" customHeight="1"/>
    <row r="165" ht="60" customHeight="1"/>
    <row r="166" ht="60" customHeight="1"/>
    <row r="167" ht="60" customHeight="1"/>
    <row r="168" ht="60" customHeight="1"/>
    <row r="169" ht="60" customHeight="1"/>
    <row r="170" ht="60" customHeight="1"/>
    <row r="171" ht="60" customHeight="1"/>
    <row r="172" ht="60" customHeight="1"/>
    <row r="173" ht="60" customHeight="1"/>
    <row r="174" ht="60" customHeight="1"/>
    <row r="175" ht="60" customHeight="1"/>
    <row r="176" ht="60" customHeight="1"/>
    <row r="177" ht="60" customHeight="1"/>
    <row r="178" ht="60" customHeight="1"/>
    <row r="179" ht="60" customHeight="1"/>
    <row r="180" ht="60" customHeight="1"/>
    <row r="181" ht="60" customHeight="1"/>
    <row r="182" ht="60" customHeight="1"/>
    <row r="183" ht="60" customHeight="1"/>
    <row r="184" ht="60" customHeight="1"/>
    <row r="185" ht="60" customHeight="1"/>
    <row r="186" ht="60" customHeight="1"/>
    <row r="187" ht="60" customHeight="1"/>
    <row r="188" ht="60" customHeight="1"/>
    <row r="189" ht="60" customHeight="1"/>
    <row r="190" ht="60" customHeight="1"/>
    <row r="191" ht="60" customHeight="1"/>
    <row r="192" ht="60" customHeight="1"/>
    <row r="193" ht="60" customHeight="1"/>
    <row r="194" ht="60" customHeight="1"/>
    <row r="195" ht="60" customHeight="1"/>
    <row r="196" ht="60" customHeight="1"/>
    <row r="197" ht="60" customHeight="1"/>
    <row r="198" ht="60" customHeight="1"/>
    <row r="199" ht="60" customHeight="1"/>
    <row r="200" ht="60" customHeight="1"/>
    <row r="201" ht="60" customHeight="1"/>
    <row r="202" ht="60" customHeight="1"/>
    <row r="203" ht="60" customHeight="1"/>
    <row r="204" ht="60" customHeight="1"/>
    <row r="205" ht="60" customHeight="1"/>
    <row r="206" ht="60" customHeight="1"/>
    <row r="207" ht="60" customHeight="1"/>
    <row r="208" ht="60" customHeight="1"/>
    <row r="209" ht="60" customHeight="1"/>
    <row r="210" ht="60" customHeight="1"/>
    <row r="211" ht="60" customHeight="1"/>
    <row r="212" ht="60" customHeight="1"/>
    <row r="213" ht="60" customHeight="1"/>
    <row r="214" ht="60" customHeight="1"/>
    <row r="215" ht="60" customHeight="1"/>
    <row r="216" ht="60" customHeight="1"/>
    <row r="217" ht="60" customHeight="1"/>
    <row r="218" ht="60" customHeight="1"/>
    <row r="219" ht="60" customHeight="1"/>
    <row r="220" ht="60" customHeight="1"/>
    <row r="221" ht="60" customHeight="1"/>
    <row r="222" ht="60" customHeight="1"/>
    <row r="223" ht="60" customHeight="1"/>
    <row r="224" ht="60" customHeight="1"/>
    <row r="225" ht="60" customHeight="1"/>
    <row r="226" ht="60" customHeight="1"/>
    <row r="227" ht="60" customHeight="1"/>
    <row r="228" ht="60" customHeight="1"/>
    <row r="229" ht="60" customHeight="1"/>
    <row r="230" ht="60" customHeight="1"/>
    <row r="231" ht="60" customHeight="1"/>
    <row r="232" ht="60" customHeight="1"/>
    <row r="233" ht="60" customHeight="1"/>
    <row r="234" ht="60" customHeight="1"/>
    <row r="235" ht="60" customHeight="1"/>
    <row r="236" ht="60" customHeight="1"/>
    <row r="237" ht="60" customHeight="1"/>
    <row r="238" ht="60" customHeight="1"/>
    <row r="239" ht="60" customHeight="1"/>
    <row r="240" ht="60" customHeight="1"/>
    <row r="241" ht="60" customHeight="1"/>
    <row r="242" ht="60" customHeight="1"/>
    <row r="243" ht="60" customHeight="1"/>
    <row r="244" ht="60" customHeight="1"/>
    <row r="245" ht="60" customHeight="1"/>
    <row r="246" ht="60" customHeight="1"/>
    <row r="247" ht="60" customHeight="1"/>
    <row r="248" ht="60" customHeight="1"/>
    <row r="249" ht="60" customHeight="1"/>
    <row r="250" ht="60" customHeight="1"/>
    <row r="251" ht="60" customHeight="1"/>
    <row r="252" ht="60" customHeight="1"/>
    <row r="253" ht="60" customHeight="1"/>
    <row r="254" ht="60" customHeight="1"/>
    <row r="255" ht="60" customHeight="1"/>
    <row r="256" ht="60" customHeight="1"/>
    <row r="257" ht="60" customHeight="1"/>
    <row r="258" ht="60" customHeight="1"/>
    <row r="259" ht="60" customHeight="1"/>
    <row r="260" ht="60" customHeight="1"/>
    <row r="261" ht="60" customHeight="1"/>
    <row r="262" ht="60" customHeight="1"/>
    <row r="263" ht="60" customHeight="1"/>
    <row r="264" ht="60" customHeight="1"/>
    <row r="265" ht="60" customHeight="1"/>
    <row r="266" ht="60" customHeight="1"/>
    <row r="267" ht="60" customHeight="1"/>
    <row r="268" ht="60" customHeight="1"/>
    <row r="269" ht="60" customHeight="1"/>
    <row r="270" ht="60" customHeight="1"/>
    <row r="271" ht="60" customHeight="1"/>
    <row r="272" ht="60" customHeight="1"/>
    <row r="273" ht="60" customHeight="1"/>
    <row r="274" ht="60" customHeight="1"/>
    <row r="275" ht="60" customHeight="1"/>
    <row r="276" ht="60" customHeight="1"/>
    <row r="277" ht="60" customHeight="1"/>
    <row r="278" ht="60" customHeight="1"/>
    <row r="279" ht="60" customHeight="1"/>
    <row r="280" ht="60" customHeight="1"/>
    <row r="281" ht="60" customHeight="1"/>
    <row r="282" ht="60" customHeight="1"/>
    <row r="283" ht="60" customHeight="1"/>
    <row r="284" ht="60" customHeight="1"/>
    <row r="285" ht="60" customHeight="1"/>
    <row r="286" ht="60" customHeight="1"/>
    <row r="287" ht="60" customHeight="1"/>
    <row r="288" ht="60" customHeight="1"/>
    <row r="289" ht="60" customHeight="1"/>
    <row r="290" ht="60" customHeight="1"/>
    <row r="291" ht="60" customHeight="1"/>
    <row r="292" ht="60" customHeight="1"/>
    <row r="293" ht="60" customHeight="1"/>
    <row r="294" ht="60" customHeight="1"/>
    <row r="295" ht="60" customHeight="1"/>
    <row r="296" ht="60" customHeight="1"/>
    <row r="297" ht="60" customHeight="1"/>
    <row r="298" ht="60" customHeight="1"/>
    <row r="299" ht="60" customHeight="1"/>
    <row r="300" ht="60" customHeight="1"/>
    <row r="301" ht="60" customHeight="1"/>
    <row r="302" ht="60" customHeight="1"/>
    <row r="303" ht="60" customHeight="1"/>
    <row r="304" ht="60" customHeight="1"/>
    <row r="305" ht="60" customHeight="1"/>
    <row r="306" ht="60" customHeight="1"/>
    <row r="307" ht="60" customHeight="1"/>
    <row r="308" ht="60" customHeight="1"/>
    <row r="309" ht="60" customHeight="1"/>
    <row r="310" ht="60" customHeight="1"/>
    <row r="311" ht="60" customHeight="1"/>
    <row r="312" ht="60" customHeight="1"/>
    <row r="313" ht="60" customHeight="1"/>
    <row r="314" ht="60" customHeight="1"/>
    <row r="315" ht="60" customHeight="1"/>
    <row r="316" ht="60" customHeight="1"/>
    <row r="317" ht="60" customHeight="1"/>
    <row r="318" ht="60" customHeight="1"/>
    <row r="319" ht="60" customHeight="1"/>
    <row r="320" ht="60" customHeight="1"/>
    <row r="321" ht="60" customHeight="1"/>
    <row r="322" ht="60" customHeight="1"/>
    <row r="323" ht="60" customHeight="1"/>
    <row r="324" ht="60" customHeight="1"/>
    <row r="325" ht="60" customHeight="1"/>
    <row r="326" ht="60" customHeight="1"/>
    <row r="327" ht="60" customHeight="1"/>
    <row r="328" ht="60" customHeight="1"/>
    <row r="329" ht="60" customHeight="1"/>
    <row r="330" ht="60" customHeight="1"/>
    <row r="331" ht="60" customHeight="1"/>
    <row r="332" ht="60" customHeight="1"/>
    <row r="333" ht="60" customHeight="1"/>
    <row r="334" ht="60" customHeight="1"/>
    <row r="335" ht="60" customHeight="1"/>
    <row r="336" ht="60" customHeight="1"/>
    <row r="337" ht="60" customHeight="1"/>
    <row r="338" ht="60" customHeight="1"/>
    <row r="339" ht="60" customHeight="1"/>
    <row r="340" ht="60" customHeight="1"/>
    <row r="341" ht="60" customHeight="1"/>
    <row r="342" ht="60" customHeight="1"/>
    <row r="343" ht="60" customHeight="1"/>
    <row r="344" ht="60" customHeight="1"/>
    <row r="345" ht="60" customHeight="1"/>
    <row r="346" ht="60" customHeight="1"/>
    <row r="347" ht="60" customHeight="1"/>
    <row r="348" ht="60" customHeight="1"/>
    <row r="349" ht="60" customHeight="1"/>
    <row r="350" ht="60" customHeight="1"/>
    <row r="351" ht="60" customHeight="1"/>
    <row r="352" ht="60" customHeight="1"/>
    <row r="353" ht="60" customHeight="1"/>
    <row r="354" ht="60" customHeight="1"/>
    <row r="355" ht="60" customHeight="1"/>
    <row r="356" ht="60" customHeight="1"/>
    <row r="357" ht="60" customHeight="1"/>
  </sheetData>
  <sheetProtection sheet="1" formatCells="0" formatColumns="0" formatRows="0" insertColumns="0" insertRows="0" deleteColumns="0" deleteRows="0" sort="0" autoFilter="0" pivotTables="0"/>
  <mergeCells count="11">
    <mergeCell ref="D40:G40"/>
    <mergeCell ref="B1:K1"/>
    <mergeCell ref="L2:N3"/>
    <mergeCell ref="B41:T41"/>
    <mergeCell ref="C8:X8"/>
    <mergeCell ref="C9:X9"/>
    <mergeCell ref="L15:O15"/>
    <mergeCell ref="C6:I7"/>
    <mergeCell ref="V15:X15"/>
    <mergeCell ref="F33:I33"/>
    <mergeCell ref="Q15:T15"/>
  </mergeCells>
  <conditionalFormatting sqref="F15">
    <cfRule type="cellIs" dxfId="5" priority="2" operator="greaterThan">
      <formula>5</formula>
    </cfRule>
    <cfRule type="cellIs" dxfId="4" priority="3" operator="between">
      <formula>3</formula>
      <formula>5</formula>
    </cfRule>
    <cfRule type="cellIs" dxfId="3" priority="4" operator="between">
      <formula>0</formula>
      <formula>2</formula>
    </cfRule>
  </conditionalFormatting>
  <conditionalFormatting sqref="G19:G32">
    <cfRule type="cellIs" dxfId="2" priority="5" operator="between">
      <formula>0</formula>
      <formula>2</formula>
    </cfRule>
    <cfRule type="cellIs" dxfId="1" priority="6" operator="between">
      <formula>3</formula>
      <formula>5</formula>
    </cfRule>
    <cfRule type="cellIs" dxfId="0" priority="7" operator="greaterThan">
      <formula>5</formula>
    </cfRule>
  </conditionalFormatting>
  <dataValidations count="1">
    <dataValidation allowBlank="1" showInputMessage="1" showErrorMessage="1" prompt="El título de esta hoja de cálculo se encuentra en esta celda. Escriba los ingresos mensuales en la tabla Ingresos y los gastos mensuales en la tabla Gastos" sqref="B4" xr:uid="{00000000-0002-0000-0000-000000000000}">
      <formula1>0</formula1>
      <formula2>0</formula2>
    </dataValidation>
  </dataValidations>
  <pageMargins left="0.7" right="0.7" top="0.75" bottom="0.75" header="0.511811023622047" footer="0.511811023622047"/>
  <pageSetup paperSize="9" fitToHeight="2" orientation="landscape"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Inventario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Pérez Reyes</dc:creator>
  <cp:lastModifiedBy>ALFONSO MARIN CANO</cp:lastModifiedBy>
  <cp:revision>0</cp:revision>
  <dcterms:created xsi:type="dcterms:W3CDTF">2026-05-08T23:25:29Z</dcterms:created>
  <dcterms:modified xsi:type="dcterms:W3CDTF">2026-05-15T00:11:01Z</dcterms:modified>
  <dc:language>en-US</dc:language>
</cp:coreProperties>
</file>